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ja\Documents\FINANCIJSKA IZVJEŠĆA\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F326" i="9"/>
  <c r="H325" i="9"/>
  <c r="G325" i="9"/>
  <c r="E325" i="9" s="1"/>
  <c r="B325" i="9" s="1"/>
  <c r="F325" i="9"/>
  <c r="H324" i="9"/>
  <c r="G324" i="9"/>
  <c r="E324" i="9" s="1"/>
  <c r="B324" i="9" s="1"/>
  <c r="F324" i="9"/>
  <c r="H323" i="9"/>
  <c r="E323" i="9" s="1"/>
  <c r="B323" i="9" s="1"/>
  <c r="G323" i="9"/>
  <c r="F323" i="9"/>
  <c r="H322" i="9"/>
  <c r="G322" i="9"/>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B291" i="9" s="1"/>
  <c r="E291" i="9"/>
  <c r="M290" i="9"/>
  <c r="F290" i="9" s="1"/>
  <c r="B290" i="9" s="1"/>
  <c r="L290" i="9"/>
  <c r="E290" i="9"/>
  <c r="M289" i="9"/>
  <c r="L289" i="9"/>
  <c r="F289" i="9"/>
  <c r="E289" i="9"/>
  <c r="B289" i="9" s="1"/>
  <c r="M288" i="9"/>
  <c r="L288" i="9"/>
  <c r="F288" i="9"/>
  <c r="B288" i="9" s="1"/>
  <c r="E288" i="9"/>
  <c r="M287" i="9"/>
  <c r="L287" i="9"/>
  <c r="F287" i="9" s="1"/>
  <c r="B287" i="9" s="1"/>
  <c r="E287" i="9"/>
  <c r="M286" i="9"/>
  <c r="F286" i="9" s="1"/>
  <c r="B286" i="9" s="1"/>
  <c r="L286" i="9"/>
  <c r="E286" i="9"/>
  <c r="M285" i="9"/>
  <c r="L285" i="9"/>
  <c r="F285" i="9"/>
  <c r="E285" i="9"/>
  <c r="B285" i="9" s="1"/>
  <c r="M284" i="9"/>
  <c r="L284" i="9"/>
  <c r="F284" i="9"/>
  <c r="B284" i="9" s="1"/>
  <c r="E284" i="9"/>
  <c r="M283" i="9"/>
  <c r="L283" i="9"/>
  <c r="F283" i="9" s="1"/>
  <c r="B283" i="9" s="1"/>
  <c r="E283" i="9"/>
  <c r="M282" i="9"/>
  <c r="F282" i="9" s="1"/>
  <c r="B282" i="9" s="1"/>
  <c r="L282" i="9"/>
  <c r="E282" i="9"/>
  <c r="M281" i="9"/>
  <c r="L281" i="9"/>
  <c r="F281" i="9"/>
  <c r="E281" i="9"/>
  <c r="B281" i="9" s="1"/>
  <c r="M280" i="9"/>
  <c r="L280" i="9"/>
  <c r="F280" i="9"/>
  <c r="B280" i="9" s="1"/>
  <c r="E280" i="9"/>
  <c r="M279" i="9"/>
  <c r="L279" i="9"/>
  <c r="F279" i="9" s="1"/>
  <c r="B279" i="9" s="1"/>
  <c r="E279" i="9"/>
  <c r="M278" i="9"/>
  <c r="F278" i="9" s="1"/>
  <c r="B278" i="9" s="1"/>
  <c r="L278" i="9"/>
  <c r="E278" i="9"/>
  <c r="M277" i="9"/>
  <c r="L277" i="9"/>
  <c r="F277" i="9"/>
  <c r="E277" i="9"/>
  <c r="B277" i="9" s="1"/>
  <c r="M276" i="9"/>
  <c r="L276" i="9"/>
  <c r="F276" i="9"/>
  <c r="B276" i="9" s="1"/>
  <c r="E276" i="9"/>
  <c r="M275" i="9"/>
  <c r="L275" i="9"/>
  <c r="F275" i="9" s="1"/>
  <c r="B275" i="9" s="1"/>
  <c r="E275" i="9"/>
  <c r="M274" i="9"/>
  <c r="F274" i="9" s="1"/>
  <c r="B274" i="9" s="1"/>
  <c r="L274" i="9"/>
  <c r="E274" i="9"/>
  <c r="M273" i="9"/>
  <c r="L273" i="9"/>
  <c r="F273" i="9"/>
  <c r="E273" i="9"/>
  <c r="B273" i="9" s="1"/>
  <c r="M272" i="9"/>
  <c r="L272" i="9"/>
  <c r="F272" i="9"/>
  <c r="B272" i="9" s="1"/>
  <c r="E272" i="9"/>
  <c r="M271" i="9"/>
  <c r="L271" i="9"/>
  <c r="F271" i="9" s="1"/>
  <c r="B271" i="9" s="1"/>
  <c r="E271" i="9"/>
  <c r="M270" i="9"/>
  <c r="F270" i="9" s="1"/>
  <c r="L270" i="9"/>
  <c r="E270" i="9"/>
  <c r="M269" i="9"/>
  <c r="L269" i="9"/>
  <c r="F269" i="9"/>
  <c r="E269" i="9"/>
  <c r="B269" i="9" s="1"/>
  <c r="M268" i="9"/>
  <c r="L268" i="9"/>
  <c r="F268" i="9" s="1"/>
  <c r="B268" i="9" s="1"/>
  <c r="E268" i="9"/>
  <c r="M267" i="9"/>
  <c r="L267" i="9"/>
  <c r="F267" i="9" s="1"/>
  <c r="B267" i="9" s="1"/>
  <c r="E267" i="9"/>
  <c r="M266" i="9"/>
  <c r="F266" i="9" s="1"/>
  <c r="B266" i="9" s="1"/>
  <c r="L266" i="9"/>
  <c r="E266" i="9"/>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c r="E257" i="9"/>
  <c r="B257" i="9" s="1"/>
  <c r="M256" i="9"/>
  <c r="L256" i="9"/>
  <c r="F256" i="9" s="1"/>
  <c r="B256" i="9" s="1"/>
  <c r="E256" i="9"/>
  <c r="M255" i="9"/>
  <c r="L255" i="9"/>
  <c r="F255" i="9" s="1"/>
  <c r="B255" i="9" s="1"/>
  <c r="E255" i="9"/>
  <c r="M254" i="9"/>
  <c r="F254" i="9" s="1"/>
  <c r="B254" i="9" s="1"/>
  <c r="L254" i="9"/>
  <c r="E254" i="9"/>
  <c r="M253" i="9"/>
  <c r="L253" i="9"/>
  <c r="F253" i="9"/>
  <c r="E253" i="9"/>
  <c r="B253" i="9" s="1"/>
  <c r="M252" i="9"/>
  <c r="L252" i="9"/>
  <c r="F252" i="9" s="1"/>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E244" i="9"/>
  <c r="M243" i="9"/>
  <c r="L243" i="9"/>
  <c r="E243" i="9"/>
  <c r="M242" i="9"/>
  <c r="F242" i="9" s="1"/>
  <c r="B242" i="9" s="1"/>
  <c r="L242" i="9"/>
  <c r="E242" i="9"/>
  <c r="M241" i="9"/>
  <c r="L241" i="9"/>
  <c r="F241" i="9"/>
  <c r="E241" i="9"/>
  <c r="B241" i="9" s="1"/>
  <c r="M240" i="9"/>
  <c r="L240" i="9"/>
  <c r="E240" i="9"/>
  <c r="M239" i="9"/>
  <c r="L239" i="9"/>
  <c r="E239" i="9"/>
  <c r="M238" i="9"/>
  <c r="F238" i="9" s="1"/>
  <c r="L238" i="9"/>
  <c r="E238" i="9"/>
  <c r="M237" i="9"/>
  <c r="F237" i="9" s="1"/>
  <c r="L237" i="9"/>
  <c r="E237" i="9"/>
  <c r="M236" i="9"/>
  <c r="L236" i="9"/>
  <c r="E236" i="9"/>
  <c r="M235" i="9"/>
  <c r="L235" i="9"/>
  <c r="F235" i="9" s="1"/>
  <c r="B235" i="9" s="1"/>
  <c r="E235" i="9"/>
  <c r="M234" i="9"/>
  <c r="F234" i="9" s="1"/>
  <c r="L234" i="9"/>
  <c r="E234" i="9"/>
  <c r="M233" i="9"/>
  <c r="L233" i="9"/>
  <c r="F233" i="9"/>
  <c r="E233" i="9"/>
  <c r="B233" i="9" s="1"/>
  <c r="M232" i="9"/>
  <c r="L232" i="9"/>
  <c r="F232" i="9" s="1"/>
  <c r="B232" i="9" s="1"/>
  <c r="E232" i="9"/>
  <c r="M231" i="9"/>
  <c r="L231" i="9"/>
  <c r="F231" i="9" s="1"/>
  <c r="B231" i="9" s="1"/>
  <c r="E231" i="9"/>
  <c r="M230" i="9"/>
  <c r="F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B170" i="9" s="1"/>
  <c r="F170" i="9"/>
  <c r="H169" i="9"/>
  <c r="G169" i="9"/>
  <c r="F169" i="9"/>
  <c r="E169" i="9"/>
  <c r="B169" i="9" s="1"/>
  <c r="H168" i="9"/>
  <c r="G168" i="9"/>
  <c r="F168" i="9"/>
  <c r="E168" i="9"/>
  <c r="B168" i="9" s="1"/>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B162" i="9" s="1"/>
  <c r="F162" i="9"/>
  <c r="H161" i="9"/>
  <c r="G161" i="9"/>
  <c r="F161" i="9"/>
  <c r="E161" i="9"/>
  <c r="B161" i="9" s="1"/>
  <c r="H160" i="9"/>
  <c r="G160" i="9"/>
  <c r="F160" i="9"/>
  <c r="E160" i="9"/>
  <c r="B160" i="9" s="1"/>
  <c r="H159" i="9"/>
  <c r="G159" i="9"/>
  <c r="E159" i="9" s="1"/>
  <c r="B159" i="9" s="1"/>
  <c r="F159" i="9"/>
  <c r="H158" i="9"/>
  <c r="G158" i="9"/>
  <c r="E158" i="9" s="1"/>
  <c r="B158" i="9" s="1"/>
  <c r="F158" i="9"/>
  <c r="H157" i="9"/>
  <c r="G157" i="9"/>
  <c r="F157" i="9"/>
  <c r="E157" i="9"/>
  <c r="B157"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F90" i="9"/>
  <c r="B90" i="9"/>
  <c r="H89" i="9"/>
  <c r="G89" i="9"/>
  <c r="F89" i="9"/>
  <c r="E89" i="9"/>
  <c r="B89" i="9" s="1"/>
  <c r="H88" i="9"/>
  <c r="G88" i="9"/>
  <c r="F88" i="9"/>
  <c r="E88" i="9"/>
  <c r="H87" i="9"/>
  <c r="G87" i="9"/>
  <c r="E87" i="9" s="1"/>
  <c r="B87" i="9" s="1"/>
  <c r="F87" i="9"/>
  <c r="H86" i="9"/>
  <c r="G86" i="9"/>
  <c r="F86" i="9"/>
  <c r="H85" i="9"/>
  <c r="G85" i="9"/>
  <c r="F85" i="9"/>
  <c r="E85" i="9"/>
  <c r="B85" i="9" s="1"/>
  <c r="H84" i="9"/>
  <c r="G84" i="9"/>
  <c r="F84" i="9"/>
  <c r="B84" i="9" s="1"/>
  <c r="E84" i="9"/>
  <c r="H83" i="9"/>
  <c r="G83" i="9"/>
  <c r="E83" i="9" s="1"/>
  <c r="B83" i="9" s="1"/>
  <c r="F83" i="9"/>
  <c r="H82" i="9"/>
  <c r="G82" i="9"/>
  <c r="F82" i="9"/>
  <c r="H81" i="9"/>
  <c r="G81" i="9"/>
  <c r="F81" i="9"/>
  <c r="H80" i="9"/>
  <c r="G80" i="9"/>
  <c r="F80" i="9"/>
  <c r="E80" i="9"/>
  <c r="B80" i="9" s="1"/>
  <c r="H79" i="9"/>
  <c r="G79" i="9"/>
  <c r="F79" i="9"/>
  <c r="E79" i="9"/>
  <c r="H78" i="9"/>
  <c r="G78" i="9"/>
  <c r="F78" i="9"/>
  <c r="H77" i="9"/>
  <c r="G77" i="9"/>
  <c r="F77" i="9"/>
  <c r="E77" i="9"/>
  <c r="B77" i="9" s="1"/>
  <c r="H76" i="9"/>
  <c r="G76" i="9"/>
  <c r="F76" i="9"/>
  <c r="E76" i="9"/>
  <c r="B76" i="9" s="1"/>
  <c r="H75" i="9"/>
  <c r="G75" i="9"/>
  <c r="E75" i="9" s="1"/>
  <c r="B75" i="9" s="1"/>
  <c r="F75" i="9"/>
  <c r="H74" i="9"/>
  <c r="G74" i="9"/>
  <c r="F74" i="9"/>
  <c r="H73" i="9"/>
  <c r="G73" i="9"/>
  <c r="E73" i="9" s="1"/>
  <c r="B73" i="9" s="1"/>
  <c r="F73" i="9"/>
  <c r="H72" i="9"/>
  <c r="E72" i="9" s="1"/>
  <c r="B72" i="9" s="1"/>
  <c r="G72" i="9"/>
  <c r="F72" i="9"/>
  <c r="H71" i="9"/>
  <c r="G71" i="9"/>
  <c r="F71" i="9"/>
  <c r="E71" i="9"/>
  <c r="B71" i="9" s="1"/>
  <c r="H70" i="9"/>
  <c r="G70" i="9"/>
  <c r="F70" i="9"/>
  <c r="H69" i="9"/>
  <c r="G69" i="9"/>
  <c r="F69" i="9"/>
  <c r="E69" i="9"/>
  <c r="B69" i="9" s="1"/>
  <c r="H68" i="9"/>
  <c r="G68" i="9"/>
  <c r="F68" i="9"/>
  <c r="E68" i="9"/>
  <c r="B68" i="9" s="1"/>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F62" i="9"/>
  <c r="H61" i="9"/>
  <c r="G61" i="9"/>
  <c r="F61" i="9"/>
  <c r="E61" i="9"/>
  <c r="B61" i="9" s="1"/>
  <c r="H60" i="9"/>
  <c r="G60" i="9"/>
  <c r="F60" i="9"/>
  <c r="E60" i="9"/>
  <c r="B60" i="9" s="1"/>
  <c r="H59" i="9"/>
  <c r="G59" i="9"/>
  <c r="E59" i="9" s="1"/>
  <c r="B59" i="9" s="1"/>
  <c r="F59" i="9"/>
  <c r="H58" i="9"/>
  <c r="G58" i="9"/>
  <c r="E58" i="9" s="1"/>
  <c r="B58" i="9" s="1"/>
  <c r="F58" i="9"/>
  <c r="H57" i="9"/>
  <c r="G57" i="9"/>
  <c r="F57" i="9"/>
  <c r="H56" i="9"/>
  <c r="E56" i="9" s="1"/>
  <c r="B56" i="9" s="1"/>
  <c r="G56" i="9"/>
  <c r="F56" i="9"/>
  <c r="H55" i="9"/>
  <c r="G55" i="9"/>
  <c r="F55" i="9"/>
  <c r="E55" i="9"/>
  <c r="B55" i="9" s="1"/>
  <c r="H54" i="9"/>
  <c r="G54" i="9"/>
  <c r="E54" i="9" s="1"/>
  <c r="B54" i="9" s="1"/>
  <c r="F54" i="9"/>
  <c r="H53" i="9"/>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F38" i="9"/>
  <c r="H37" i="9"/>
  <c r="G37" i="9"/>
  <c r="F37" i="9"/>
  <c r="H36" i="9"/>
  <c r="G36" i="9"/>
  <c r="F36" i="9"/>
  <c r="H35" i="9"/>
  <c r="G35" i="9"/>
  <c r="F35" i="9"/>
  <c r="E35" i="9"/>
  <c r="B35" i="9" s="1"/>
  <c r="H34" i="9"/>
  <c r="G34" i="9"/>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F24" i="9"/>
  <c r="F4" i="9"/>
  <c r="O3" i="9"/>
  <c r="G296" i="9" s="1"/>
  <c r="I3" i="9"/>
  <c r="H3" i="9"/>
  <c r="G3" i="9"/>
  <c r="D104" i="8"/>
  <c r="C1681" i="1" s="1"/>
  <c r="H1681" i="1" s="1"/>
  <c r="D97" i="8"/>
  <c r="D92" i="8"/>
  <c r="D87" i="8"/>
  <c r="D82" i="8"/>
  <c r="D77" i="8"/>
  <c r="D72" i="8"/>
  <c r="D67" i="8"/>
  <c r="D62" i="8"/>
  <c r="D57" i="8"/>
  <c r="D52" i="8"/>
  <c r="D51" i="8" s="1"/>
  <c r="D45" i="8" s="1"/>
  <c r="D46" i="8"/>
  <c r="D37" i="8"/>
  <c r="D27" i="8"/>
  <c r="D25" i="8" s="1"/>
  <c r="C1602" i="1" s="1"/>
  <c r="G1602" i="1" s="1"/>
  <c r="D18" i="8"/>
  <c r="D8" i="8"/>
  <c r="C1585" i="1" s="1"/>
  <c r="H1585" i="1" s="1"/>
  <c r="E44" i="7"/>
  <c r="D44" i="7"/>
  <c r="E39" i="7"/>
  <c r="D39" i="7"/>
  <c r="E38" i="7"/>
  <c r="D38" i="7"/>
  <c r="E30" i="7"/>
  <c r="D30" i="7"/>
  <c r="E23" i="7"/>
  <c r="E22" i="7" s="1"/>
  <c r="D23" i="7"/>
  <c r="D22" i="7" s="1"/>
  <c r="E14" i="7"/>
  <c r="D14" i="7"/>
  <c r="E7" i="7"/>
  <c r="D7" i="7"/>
  <c r="E6" i="7"/>
  <c r="E5" i="7" s="1"/>
  <c r="D6" i="7"/>
  <c r="D5" i="7" s="1"/>
  <c r="G345" i="9" s="1"/>
  <c r="E345" i="9"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D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36" i="4"/>
  <c r="F635" i="4"/>
  <c r="F634" i="4"/>
  <c r="F633" i="4"/>
  <c r="E633" i="4"/>
  <c r="D633" i="4"/>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D597" i="4"/>
  <c r="F597" i="4" s="1"/>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E571" i="4" s="1"/>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E535" i="4" s="1"/>
  <c r="D537" i="4"/>
  <c r="F537" i="4" s="1"/>
  <c r="F534" i="4"/>
  <c r="F533" i="4"/>
  <c r="E532" i="4"/>
  <c r="D532" i="4"/>
  <c r="F532" i="4" s="1"/>
  <c r="F531" i="4"/>
  <c r="F530" i="4"/>
  <c r="E529" i="4"/>
  <c r="D529" i="4"/>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E430" i="4" s="1"/>
  <c r="E639" i="4" s="1"/>
  <c r="D432" i="4"/>
  <c r="F432" i="4" s="1"/>
  <c r="E428" i="4"/>
  <c r="F428" i="4" s="1"/>
  <c r="D428" i="4"/>
  <c r="F427" i="4"/>
  <c r="E427" i="4"/>
  <c r="D427" i="4"/>
  <c r="E426" i="4"/>
  <c r="D426" i="4"/>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D373" i="4" s="1"/>
  <c r="F372" i="4"/>
  <c r="F371" i="4"/>
  <c r="F370" i="4"/>
  <c r="F369" i="4"/>
  <c r="F368" i="4"/>
  <c r="F367" i="4"/>
  <c r="E366" i="4"/>
  <c r="D366" i="4"/>
  <c r="F366" i="4" s="1"/>
  <c r="F365" i="4"/>
  <c r="F364" i="4"/>
  <c r="F363" i="4"/>
  <c r="F362" i="4"/>
  <c r="E362" i="4"/>
  <c r="D362" i="4"/>
  <c r="D361" i="4" s="1"/>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D321" i="4" s="1"/>
  <c r="F321" i="4" s="1"/>
  <c r="F320" i="4"/>
  <c r="F319" i="4"/>
  <c r="F318" i="4"/>
  <c r="F317" i="4"/>
  <c r="F316" i="4"/>
  <c r="F315" i="4"/>
  <c r="E314" i="4"/>
  <c r="D314" i="4"/>
  <c r="F314" i="4" s="1"/>
  <c r="F313" i="4"/>
  <c r="F312" i="4"/>
  <c r="F311" i="4"/>
  <c r="F310" i="4"/>
  <c r="E310" i="4"/>
  <c r="D310" i="4"/>
  <c r="D309"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2" i="4"/>
  <c r="F271" i="4"/>
  <c r="F270" i="4"/>
  <c r="E269" i="4"/>
  <c r="D269" i="4"/>
  <c r="F268" i="4"/>
  <c r="F267" i="4"/>
  <c r="F266" i="4"/>
  <c r="F265" i="4"/>
  <c r="F264" i="4"/>
  <c r="E263" i="4"/>
  <c r="E262" i="4" s="1"/>
  <c r="D263" i="4"/>
  <c r="D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D230" i="4" s="1"/>
  <c r="F230" i="4" s="1"/>
  <c r="E230" i="4"/>
  <c r="F229" i="4"/>
  <c r="F228" i="4"/>
  <c r="F227" i="4"/>
  <c r="F226" i="4"/>
  <c r="E225" i="4"/>
  <c r="D225" i="4"/>
  <c r="F225" i="4" s="1"/>
  <c r="F224" i="4"/>
  <c r="F223" i="4"/>
  <c r="F222" i="4"/>
  <c r="E222" i="4"/>
  <c r="E221" i="4" s="1"/>
  <c r="D222"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F141" i="4"/>
  <c r="E141" i="4"/>
  <c r="D141" i="4"/>
  <c r="D140" i="4" s="1"/>
  <c r="F140" i="4" s="1"/>
  <c r="E140" i="4"/>
  <c r="F139" i="4"/>
  <c r="F138" i="4"/>
  <c r="F137" i="4"/>
  <c r="F136" i="4"/>
  <c r="E135" i="4"/>
  <c r="E134" i="4" s="1"/>
  <c r="D135" i="4"/>
  <c r="D134"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6" i="4"/>
  <c r="F75" i="4"/>
  <c r="E74" i="4"/>
  <c r="F74" i="4" s="1"/>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I26" i="3"/>
  <c r="H26" i="3"/>
  <c r="G26" i="3"/>
  <c r="B26" i="3"/>
  <c r="I24" i="3"/>
  <c r="G24" i="3"/>
  <c r="B24" i="3"/>
  <c r="G23" i="3"/>
  <c r="B23" i="3"/>
  <c r="G22" i="3"/>
  <c r="B22" i="3"/>
  <c r="I21" i="3"/>
  <c r="H21" i="3"/>
  <c r="G21" i="3"/>
  <c r="B21" i="3"/>
  <c r="G19" i="3"/>
  <c r="B19" i="3"/>
  <c r="G18" i="3"/>
  <c r="B18" i="3"/>
  <c r="G17" i="3"/>
  <c r="B17" i="3"/>
  <c r="G16" i="3"/>
  <c r="B16" i="3"/>
  <c r="H10" i="3" a="1"/>
  <c r="H10" i="3"/>
  <c r="L3" i="9" s="1"/>
  <c r="C1686" i="1"/>
  <c r="G1686" i="1" s="1"/>
  <c r="C1685" i="1"/>
  <c r="H1685" i="1" s="1"/>
  <c r="C1684" i="1"/>
  <c r="G1684" i="1" s="1"/>
  <c r="G1683" i="1"/>
  <c r="C1683" i="1"/>
  <c r="H1683" i="1" s="1"/>
  <c r="C1682" i="1"/>
  <c r="G1682" i="1" s="1"/>
  <c r="H1680" i="1"/>
  <c r="C1680" i="1"/>
  <c r="G1680" i="1" s="1"/>
  <c r="H1679" i="1"/>
  <c r="G1679" i="1"/>
  <c r="C1679" i="1"/>
  <c r="C1678" i="1"/>
  <c r="G1678" i="1" s="1"/>
  <c r="C1677" i="1"/>
  <c r="H1677" i="1" s="1"/>
  <c r="H1676" i="1"/>
  <c r="C1676" i="1"/>
  <c r="G1676" i="1" s="1"/>
  <c r="H1675" i="1"/>
  <c r="G1675" i="1"/>
  <c r="C1675" i="1"/>
  <c r="C1674" i="1"/>
  <c r="G1674" i="1" s="1"/>
  <c r="C1673" i="1"/>
  <c r="H1673" i="1" s="1"/>
  <c r="H1672" i="1"/>
  <c r="C1672" i="1"/>
  <c r="G1672" i="1" s="1"/>
  <c r="H1671" i="1"/>
  <c r="G1671" i="1"/>
  <c r="C1671" i="1"/>
  <c r="C1670" i="1"/>
  <c r="G1670" i="1" s="1"/>
  <c r="C1669" i="1"/>
  <c r="H1669" i="1" s="1"/>
  <c r="H1668" i="1"/>
  <c r="C1668" i="1"/>
  <c r="G1668" i="1" s="1"/>
  <c r="H1667" i="1"/>
  <c r="G1667" i="1"/>
  <c r="C1667" i="1"/>
  <c r="C1666" i="1"/>
  <c r="G1666" i="1" s="1"/>
  <c r="C1665" i="1"/>
  <c r="H1665" i="1" s="1"/>
  <c r="H1664" i="1"/>
  <c r="C1664" i="1"/>
  <c r="G1664" i="1" s="1"/>
  <c r="H1663" i="1"/>
  <c r="G1663" i="1"/>
  <c r="C1663" i="1"/>
  <c r="C1662" i="1"/>
  <c r="G1662" i="1" s="1"/>
  <c r="C1661" i="1"/>
  <c r="H1661" i="1" s="1"/>
  <c r="H1660" i="1"/>
  <c r="C1660" i="1"/>
  <c r="G1660" i="1" s="1"/>
  <c r="H1659" i="1"/>
  <c r="G1659" i="1"/>
  <c r="C1659" i="1"/>
  <c r="C1658" i="1"/>
  <c r="G1658" i="1" s="1"/>
  <c r="C1657" i="1"/>
  <c r="H1657" i="1" s="1"/>
  <c r="H1656" i="1"/>
  <c r="C1656" i="1"/>
  <c r="G1656" i="1" s="1"/>
  <c r="H1655" i="1"/>
  <c r="G1655" i="1"/>
  <c r="C1655" i="1"/>
  <c r="C1654" i="1"/>
  <c r="G1654" i="1" s="1"/>
  <c r="C1653" i="1"/>
  <c r="H1653" i="1" s="1"/>
  <c r="H1652" i="1"/>
  <c r="C1652" i="1"/>
  <c r="G1652" i="1" s="1"/>
  <c r="H1651" i="1"/>
  <c r="G1651" i="1"/>
  <c r="C1651" i="1"/>
  <c r="C1650" i="1"/>
  <c r="G1650" i="1" s="1"/>
  <c r="C1649" i="1"/>
  <c r="H1649" i="1" s="1"/>
  <c r="H1648" i="1"/>
  <c r="C1648" i="1"/>
  <c r="G1648" i="1" s="1"/>
  <c r="H1647" i="1"/>
  <c r="G1647" i="1"/>
  <c r="C1647" i="1"/>
  <c r="C1646" i="1"/>
  <c r="G1646" i="1" s="1"/>
  <c r="C1645" i="1"/>
  <c r="H1645" i="1" s="1"/>
  <c r="H1644" i="1"/>
  <c r="C1644" i="1"/>
  <c r="G1644" i="1" s="1"/>
  <c r="H1643" i="1"/>
  <c r="G1643" i="1"/>
  <c r="C1643" i="1"/>
  <c r="C1642" i="1"/>
  <c r="G1642" i="1" s="1"/>
  <c r="C1641" i="1"/>
  <c r="H1641" i="1" s="1"/>
  <c r="H1640" i="1"/>
  <c r="C1640" i="1"/>
  <c r="G1640" i="1" s="1"/>
  <c r="H1639" i="1"/>
  <c r="G1639" i="1"/>
  <c r="C1639" i="1"/>
  <c r="C1638" i="1"/>
  <c r="G1638" i="1" s="1"/>
  <c r="C1637" i="1"/>
  <c r="H1637" i="1" s="1"/>
  <c r="H1636" i="1"/>
  <c r="C1636" i="1"/>
  <c r="G1636" i="1" s="1"/>
  <c r="H1635" i="1"/>
  <c r="G1635" i="1"/>
  <c r="C1635" i="1"/>
  <c r="C1634" i="1"/>
  <c r="G1634" i="1" s="1"/>
  <c r="C1633" i="1"/>
  <c r="H1633" i="1" s="1"/>
  <c r="H1632" i="1"/>
  <c r="C1632" i="1"/>
  <c r="G1632" i="1" s="1"/>
  <c r="H1631" i="1"/>
  <c r="G1631" i="1"/>
  <c r="C1631" i="1"/>
  <c r="C1630" i="1"/>
  <c r="G1630" i="1" s="1"/>
  <c r="C1629" i="1"/>
  <c r="H1629" i="1" s="1"/>
  <c r="H1628" i="1"/>
  <c r="C1628" i="1"/>
  <c r="G1628" i="1" s="1"/>
  <c r="H1627" i="1"/>
  <c r="G1627" i="1"/>
  <c r="C1627" i="1"/>
  <c r="C1626" i="1"/>
  <c r="G1626" i="1" s="1"/>
  <c r="C1625" i="1"/>
  <c r="H1625" i="1" s="1"/>
  <c r="H1624" i="1"/>
  <c r="C1624" i="1"/>
  <c r="G1624" i="1" s="1"/>
  <c r="C1623" i="1"/>
  <c r="H1623" i="1" s="1"/>
  <c r="C1622" i="1"/>
  <c r="G1622" i="1" s="1"/>
  <c r="C1620" i="1"/>
  <c r="G1620" i="1" s="1"/>
  <c r="H1619" i="1"/>
  <c r="G1619" i="1"/>
  <c r="C1619" i="1"/>
  <c r="C1618" i="1"/>
  <c r="G1618" i="1" s="1"/>
  <c r="C1617" i="1"/>
  <c r="H1617" i="1" s="1"/>
  <c r="H1616" i="1"/>
  <c r="C1616" i="1"/>
  <c r="G1616" i="1" s="1"/>
  <c r="H1615" i="1"/>
  <c r="G1615" i="1"/>
  <c r="C1615" i="1"/>
  <c r="C1614" i="1"/>
  <c r="G1614" i="1" s="1"/>
  <c r="C1613" i="1"/>
  <c r="H1613" i="1" s="1"/>
  <c r="C1612" i="1"/>
  <c r="G1612" i="1" s="1"/>
  <c r="H1611" i="1"/>
  <c r="G1611" i="1"/>
  <c r="C1611" i="1"/>
  <c r="C1610" i="1"/>
  <c r="G1610" i="1" s="1"/>
  <c r="C1609" i="1"/>
  <c r="H1609" i="1" s="1"/>
  <c r="H1608" i="1"/>
  <c r="C1608" i="1"/>
  <c r="G1608" i="1" s="1"/>
  <c r="C1607" i="1"/>
  <c r="H1607" i="1" s="1"/>
  <c r="C1606" i="1"/>
  <c r="G1606" i="1" s="1"/>
  <c r="C1605" i="1"/>
  <c r="H1605" i="1" s="1"/>
  <c r="C1604" i="1"/>
  <c r="G1604" i="1" s="1"/>
  <c r="H1603" i="1"/>
  <c r="C1603" i="1"/>
  <c r="G1603" i="1" s="1"/>
  <c r="C1601" i="1"/>
  <c r="H1601" i="1" s="1"/>
  <c r="H1600" i="1"/>
  <c r="C1600" i="1"/>
  <c r="G1600" i="1" s="1"/>
  <c r="H1599" i="1"/>
  <c r="G1599" i="1"/>
  <c r="C1599" i="1"/>
  <c r="C1598" i="1"/>
  <c r="G1598" i="1" s="1"/>
  <c r="C1597" i="1"/>
  <c r="H1597" i="1" s="1"/>
  <c r="H1596" i="1"/>
  <c r="C1596" i="1"/>
  <c r="G1596" i="1" s="1"/>
  <c r="H1595" i="1"/>
  <c r="G1595" i="1"/>
  <c r="C1595" i="1"/>
  <c r="C1594" i="1"/>
  <c r="G1594" i="1" s="1"/>
  <c r="C1593" i="1"/>
  <c r="H1593" i="1" s="1"/>
  <c r="H1592" i="1"/>
  <c r="C1592" i="1"/>
  <c r="G1592" i="1" s="1"/>
  <c r="C1591" i="1"/>
  <c r="H1591" i="1" s="1"/>
  <c r="C1590" i="1"/>
  <c r="G1590" i="1" s="1"/>
  <c r="C1589" i="1"/>
  <c r="H1589" i="1" s="1"/>
  <c r="C1588" i="1"/>
  <c r="G1588" i="1" s="1"/>
  <c r="C1587" i="1"/>
  <c r="H1587" i="1" s="1"/>
  <c r="C1586" i="1"/>
  <c r="G1586" i="1" s="1"/>
  <c r="C1584" i="1"/>
  <c r="G1584" i="1" s="1"/>
  <c r="C1582" i="1"/>
  <c r="G1582" i="1" s="1"/>
  <c r="H1581" i="1"/>
  <c r="G1581" i="1"/>
  <c r="I1581" i="1" s="1"/>
  <c r="D1581" i="1"/>
  <c r="C1581" i="1"/>
  <c r="J1581" i="1" s="1"/>
  <c r="D1580" i="1"/>
  <c r="C1580" i="1"/>
  <c r="J1580" i="1" s="1"/>
  <c r="H1579" i="1"/>
  <c r="G1579" i="1"/>
  <c r="I1579" i="1" s="1"/>
  <c r="D1579" i="1"/>
  <c r="C1579" i="1"/>
  <c r="J1579" i="1" s="1"/>
  <c r="D1578" i="1"/>
  <c r="C1578" i="1"/>
  <c r="J1578" i="1" s="1"/>
  <c r="D1577" i="1"/>
  <c r="C1577" i="1"/>
  <c r="H1576" i="1"/>
  <c r="G1576" i="1"/>
  <c r="I1576" i="1" s="1"/>
  <c r="D1576" i="1"/>
  <c r="C1576" i="1"/>
  <c r="J1576" i="1" s="1"/>
  <c r="D1575" i="1"/>
  <c r="C1575" i="1"/>
  <c r="H1574" i="1"/>
  <c r="G1574" i="1"/>
  <c r="I1574" i="1" s="1"/>
  <c r="D1574" i="1"/>
  <c r="C1574" i="1"/>
  <c r="J1574" i="1" s="1"/>
  <c r="D1573" i="1"/>
  <c r="C1573" i="1"/>
  <c r="D1572" i="1"/>
  <c r="C1572" i="1"/>
  <c r="D1571" i="1"/>
  <c r="C1571" i="1"/>
  <c r="H1570" i="1"/>
  <c r="G1570" i="1"/>
  <c r="I1570" i="1" s="1"/>
  <c r="D1570" i="1"/>
  <c r="C1570" i="1"/>
  <c r="J1570" i="1" s="1"/>
  <c r="D1569" i="1"/>
  <c r="C1569" i="1"/>
  <c r="H1568" i="1"/>
  <c r="G1568" i="1"/>
  <c r="I1568" i="1" s="1"/>
  <c r="D1568" i="1"/>
  <c r="C1568" i="1"/>
  <c r="J1568" i="1" s="1"/>
  <c r="D1567" i="1"/>
  <c r="C1567" i="1"/>
  <c r="H1566" i="1"/>
  <c r="G1566" i="1"/>
  <c r="I1566" i="1" s="1"/>
  <c r="D1566" i="1"/>
  <c r="C1566" i="1"/>
  <c r="J1566" i="1" s="1"/>
  <c r="D1565" i="1"/>
  <c r="C1565" i="1"/>
  <c r="H1564" i="1"/>
  <c r="G1564" i="1"/>
  <c r="I1564" i="1" s="1"/>
  <c r="D1564" i="1"/>
  <c r="C1564" i="1"/>
  <c r="J1564" i="1" s="1"/>
  <c r="H1563" i="1"/>
  <c r="G1563" i="1"/>
  <c r="D1563" i="1"/>
  <c r="C1563" i="1"/>
  <c r="D1562" i="1"/>
  <c r="C1562" i="1"/>
  <c r="H1561" i="1"/>
  <c r="G1561" i="1"/>
  <c r="I1561" i="1" s="1"/>
  <c r="D1561" i="1"/>
  <c r="C1561" i="1"/>
  <c r="J1561" i="1" s="1"/>
  <c r="D1560" i="1"/>
  <c r="C1560" i="1"/>
  <c r="J1560" i="1" s="1"/>
  <c r="H1559" i="1"/>
  <c r="G1559" i="1"/>
  <c r="D1559" i="1"/>
  <c r="C1559" i="1"/>
  <c r="J1559" i="1" s="1"/>
  <c r="D1558" i="1"/>
  <c r="C1558" i="1"/>
  <c r="J1558" i="1" s="1"/>
  <c r="H1557" i="1"/>
  <c r="G1557" i="1"/>
  <c r="D1557" i="1"/>
  <c r="C1557" i="1"/>
  <c r="J1557" i="1" s="1"/>
  <c r="H1556" i="1"/>
  <c r="G1556" i="1"/>
  <c r="D1556" i="1"/>
  <c r="C1556" i="1"/>
  <c r="H1555" i="1"/>
  <c r="G1555" i="1"/>
  <c r="D1555" i="1"/>
  <c r="C1555" i="1"/>
  <c r="D1554" i="1"/>
  <c r="C1554" i="1"/>
  <c r="J1554" i="1" s="1"/>
  <c r="H1553" i="1"/>
  <c r="G1553" i="1"/>
  <c r="D1553" i="1"/>
  <c r="C1553" i="1"/>
  <c r="J1553" i="1" s="1"/>
  <c r="D1552" i="1"/>
  <c r="C1552" i="1"/>
  <c r="J1552" i="1" s="1"/>
  <c r="H1551" i="1"/>
  <c r="G1551" i="1"/>
  <c r="D1551" i="1"/>
  <c r="C1551" i="1"/>
  <c r="J1551" i="1" s="1"/>
  <c r="D1550" i="1"/>
  <c r="C1550" i="1"/>
  <c r="J1550" i="1" s="1"/>
  <c r="H1549" i="1"/>
  <c r="G1549" i="1"/>
  <c r="D1549" i="1"/>
  <c r="C1549" i="1"/>
  <c r="J1549" i="1" s="1"/>
  <c r="D1548" i="1"/>
  <c r="C1548" i="1"/>
  <c r="J1548" i="1" s="1"/>
  <c r="G1547" i="1"/>
  <c r="D1547" i="1"/>
  <c r="C1547" i="1"/>
  <c r="H1546" i="1"/>
  <c r="D1546" i="1"/>
  <c r="C1546" i="1"/>
  <c r="J1545" i="1"/>
  <c r="G1545" i="1"/>
  <c r="D1545" i="1"/>
  <c r="C1545" i="1"/>
  <c r="H1544" i="1"/>
  <c r="D1544" i="1"/>
  <c r="C1544" i="1"/>
  <c r="J1543" i="1"/>
  <c r="G1543" i="1"/>
  <c r="D1543" i="1"/>
  <c r="C1543" i="1"/>
  <c r="H1542" i="1"/>
  <c r="D1542" i="1"/>
  <c r="C1542" i="1"/>
  <c r="J1541" i="1"/>
  <c r="G1541" i="1"/>
  <c r="D1541" i="1"/>
  <c r="C1541" i="1"/>
  <c r="G1540" i="1"/>
  <c r="D1540" i="1"/>
  <c r="C1540" i="1"/>
  <c r="D1539" i="1"/>
  <c r="G1539" i="1" s="1"/>
  <c r="C1539" i="1"/>
  <c r="G1538" i="1"/>
  <c r="D1538" i="1"/>
  <c r="H1538" i="1" s="1"/>
  <c r="C1538" i="1"/>
  <c r="D1536" i="1"/>
  <c r="H1536" i="1" s="1"/>
  <c r="C1536" i="1"/>
  <c r="G1535" i="1"/>
  <c r="D1535" i="1"/>
  <c r="H1535" i="1" s="1"/>
  <c r="C1535" i="1"/>
  <c r="G1534" i="1"/>
  <c r="D1534" i="1"/>
  <c r="H1534" i="1" s="1"/>
  <c r="C1534" i="1"/>
  <c r="G1533" i="1"/>
  <c r="D1533" i="1"/>
  <c r="H1533" i="1" s="1"/>
  <c r="C1533" i="1"/>
  <c r="D1532" i="1"/>
  <c r="H1532" i="1" s="1"/>
  <c r="C1532" i="1"/>
  <c r="G1531" i="1"/>
  <c r="D1531" i="1"/>
  <c r="H1531" i="1" s="1"/>
  <c r="C1531" i="1"/>
  <c r="G1530" i="1"/>
  <c r="D1530" i="1"/>
  <c r="H1530" i="1" s="1"/>
  <c r="C1530" i="1"/>
  <c r="G1529" i="1"/>
  <c r="D1529" i="1"/>
  <c r="H1529" i="1" s="1"/>
  <c r="C1529" i="1"/>
  <c r="D1528" i="1"/>
  <c r="H1528" i="1" s="1"/>
  <c r="C1528" i="1"/>
  <c r="G1527" i="1"/>
  <c r="D1527" i="1"/>
  <c r="H1527" i="1" s="1"/>
  <c r="C1527" i="1"/>
  <c r="G1526" i="1"/>
  <c r="D1526" i="1"/>
  <c r="H1526" i="1" s="1"/>
  <c r="C1526" i="1"/>
  <c r="G1525" i="1"/>
  <c r="D1525" i="1"/>
  <c r="H1525" i="1" s="1"/>
  <c r="C1525" i="1"/>
  <c r="D1524" i="1"/>
  <c r="H1524" i="1" s="1"/>
  <c r="C1524" i="1"/>
  <c r="D1523" i="1"/>
  <c r="H1523" i="1" s="1"/>
  <c r="C1523" i="1"/>
  <c r="D1522" i="1"/>
  <c r="H1522" i="1" s="1"/>
  <c r="C1522" i="1"/>
  <c r="D1521" i="1"/>
  <c r="H1521" i="1" s="1"/>
  <c r="C1521" i="1"/>
  <c r="D1520" i="1"/>
  <c r="H1520" i="1" s="1"/>
  <c r="C1520" i="1"/>
  <c r="D1519" i="1"/>
  <c r="H1519" i="1" s="1"/>
  <c r="C1519" i="1"/>
  <c r="D1518" i="1"/>
  <c r="H1518" i="1" s="1"/>
  <c r="C1518" i="1"/>
  <c r="D1517" i="1"/>
  <c r="H1517" i="1" s="1"/>
  <c r="C1517" i="1"/>
  <c r="D1516" i="1"/>
  <c r="H1516" i="1" s="1"/>
  <c r="C1516" i="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D1454" i="1"/>
  <c r="C1454" i="1"/>
  <c r="H1454" i="1" s="1"/>
  <c r="D1453" i="1"/>
  <c r="C1453" i="1"/>
  <c r="D1452" i="1"/>
  <c r="C1452" i="1"/>
  <c r="H1452" i="1" s="1"/>
  <c r="D1451" i="1"/>
  <c r="C1451" i="1"/>
  <c r="D1450" i="1"/>
  <c r="C1450" i="1"/>
  <c r="H1450" i="1" s="1"/>
  <c r="D1449" i="1"/>
  <c r="C1449" i="1"/>
  <c r="D1448" i="1"/>
  <c r="C1448" i="1"/>
  <c r="H1448" i="1" s="1"/>
  <c r="D1447" i="1"/>
  <c r="C1447" i="1"/>
  <c r="D1446" i="1"/>
  <c r="C1446" i="1"/>
  <c r="H1446" i="1" s="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H1371" i="1"/>
  <c r="D1371" i="1"/>
  <c r="C1371" i="1"/>
  <c r="G1371" i="1" s="1"/>
  <c r="H1370" i="1"/>
  <c r="D1370" i="1"/>
  <c r="C1370" i="1"/>
  <c r="D1369" i="1"/>
  <c r="C1369" i="1"/>
  <c r="D1368" i="1"/>
  <c r="C1368" i="1"/>
  <c r="G1368" i="1" s="1"/>
  <c r="H1367" i="1"/>
  <c r="D1367" i="1"/>
  <c r="C1367" i="1"/>
  <c r="G1367" i="1" s="1"/>
  <c r="H1366" i="1"/>
  <c r="D1366" i="1"/>
  <c r="C1366" i="1"/>
  <c r="D1365" i="1"/>
  <c r="C1365" i="1"/>
  <c r="D1364" i="1"/>
  <c r="C1364" i="1"/>
  <c r="G1364" i="1" s="1"/>
  <c r="H1363" i="1"/>
  <c r="D1363" i="1"/>
  <c r="C1363" i="1"/>
  <c r="G1363" i="1" s="1"/>
  <c r="H1362" i="1"/>
  <c r="D1362" i="1"/>
  <c r="C1362" i="1"/>
  <c r="D1361" i="1"/>
  <c r="C1361" i="1"/>
  <c r="D1360" i="1"/>
  <c r="C1360" i="1"/>
  <c r="G1360" i="1" s="1"/>
  <c r="H1359" i="1"/>
  <c r="D1359" i="1"/>
  <c r="C1359" i="1"/>
  <c r="G1359" i="1" s="1"/>
  <c r="H1358" i="1"/>
  <c r="D1358" i="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D729" i="1"/>
  <c r="G729" i="1" s="1"/>
  <c r="C729" i="1"/>
  <c r="H728" i="1"/>
  <c r="G728" i="1"/>
  <c r="D728" i="1"/>
  <c r="C728" i="1"/>
  <c r="H727" i="1"/>
  <c r="G727" i="1"/>
  <c r="D727" i="1"/>
  <c r="C727"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D652" i="1"/>
  <c r="G652" i="1" s="1"/>
  <c r="C652" i="1"/>
  <c r="D651" i="1"/>
  <c r="H651" i="1" s="1"/>
  <c r="C651" i="1"/>
  <c r="H650" i="1"/>
  <c r="G650" i="1"/>
  <c r="D650" i="1"/>
  <c r="C650" i="1"/>
  <c r="H649" i="1"/>
  <c r="D649" i="1"/>
  <c r="G649" i="1" s="1"/>
  <c r="C649" i="1"/>
  <c r="H648" i="1"/>
  <c r="G648" i="1"/>
  <c r="D648" i="1"/>
  <c r="C648" i="1"/>
  <c r="H647" i="1"/>
  <c r="G647" i="1"/>
  <c r="D647" i="1"/>
  <c r="C647" i="1"/>
  <c r="H646" i="1"/>
  <c r="D646" i="1"/>
  <c r="G646" i="1" s="1"/>
  <c r="C646" i="1"/>
  <c r="D645" i="1"/>
  <c r="H645" i="1" s="1"/>
  <c r="C645" i="1"/>
  <c r="D636" i="1"/>
  <c r="H636" i="1" s="1"/>
  <c r="C636" i="1"/>
  <c r="D635" i="1"/>
  <c r="H635" i="1" s="1"/>
  <c r="C635" i="1"/>
  <c r="D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D424" i="1"/>
  <c r="C423" i="1"/>
  <c r="G422" i="1"/>
  <c r="D422" i="1"/>
  <c r="H422" i="1" s="1"/>
  <c r="C422" i="1"/>
  <c r="H421" i="1"/>
  <c r="D421" i="1"/>
  <c r="G421" i="1" s="1"/>
  <c r="C421" i="1"/>
  <c r="D416" i="1"/>
  <c r="G416" i="1" s="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D374" i="1"/>
  <c r="G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D302" i="1"/>
  <c r="G302" i="1" s="1"/>
  <c r="C302" i="1"/>
  <c r="H301" i="1"/>
  <c r="D301" i="1"/>
  <c r="G301" i="1" s="1"/>
  <c r="C301" i="1"/>
  <c r="H300" i="1"/>
  <c r="D300" i="1"/>
  <c r="G300" i="1" s="1"/>
  <c r="C300" i="1"/>
  <c r="G299"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D266" i="1"/>
  <c r="H266" i="1" s="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D197" i="1"/>
  <c r="G197" i="1" s="1"/>
  <c r="C197" i="1"/>
  <c r="H196" i="1"/>
  <c r="G196" i="1"/>
  <c r="D196" i="1"/>
  <c r="C196" i="1"/>
  <c r="D195" i="1"/>
  <c r="H195" i="1" s="1"/>
  <c r="C195" i="1"/>
  <c r="H194" i="1"/>
  <c r="D194" i="1"/>
  <c r="G194" i="1" s="1"/>
  <c r="C194" i="1"/>
  <c r="H193" i="1"/>
  <c r="G193" i="1"/>
  <c r="D193" i="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D182" i="1"/>
  <c r="G182" i="1" s="1"/>
  <c r="C182" i="1"/>
  <c r="D181" i="1"/>
  <c r="H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C174" i="1"/>
  <c r="H173" i="1"/>
  <c r="G173" i="1"/>
  <c r="D173" i="1"/>
  <c r="C173" i="1"/>
  <c r="H172" i="1"/>
  <c r="G172" i="1"/>
  <c r="D172" i="1"/>
  <c r="C172" i="1"/>
  <c r="H171" i="1"/>
  <c r="D171" i="1"/>
  <c r="G171" i="1" s="1"/>
  <c r="C171" i="1"/>
  <c r="H170" i="1"/>
  <c r="D170" i="1"/>
  <c r="G170" i="1" s="1"/>
  <c r="C170" i="1"/>
  <c r="H169" i="1"/>
  <c r="D169" i="1"/>
  <c r="G169" i="1" s="1"/>
  <c r="C169" i="1"/>
  <c r="H168" i="1"/>
  <c r="G168" i="1"/>
  <c r="D168" i="1"/>
  <c r="C168" i="1"/>
  <c r="H167" i="1"/>
  <c r="G167" i="1"/>
  <c r="D167" i="1"/>
  <c r="C167" i="1"/>
  <c r="D166" i="1"/>
  <c r="H166" i="1" s="1"/>
  <c r="C166" i="1"/>
  <c r="H165" i="1"/>
  <c r="G165" i="1"/>
  <c r="D165" i="1"/>
  <c r="C165" i="1"/>
  <c r="H164" i="1"/>
  <c r="G164" i="1"/>
  <c r="D164" i="1"/>
  <c r="C164" i="1"/>
  <c r="H163" i="1"/>
  <c r="G163" i="1"/>
  <c r="D163" i="1"/>
  <c r="C163" i="1"/>
  <c r="H162" i="1"/>
  <c r="D162" i="1"/>
  <c r="G162" i="1" s="1"/>
  <c r="C162" i="1"/>
  <c r="C161" i="1"/>
  <c r="C160" i="1"/>
  <c r="H159" i="1"/>
  <c r="G159" i="1"/>
  <c r="D159" i="1"/>
  <c r="C159" i="1"/>
  <c r="H158" i="1"/>
  <c r="D158" i="1"/>
  <c r="G158" i="1" s="1"/>
  <c r="C158" i="1"/>
  <c r="H157" i="1"/>
  <c r="G157" i="1"/>
  <c r="D157" i="1"/>
  <c r="C157" i="1"/>
  <c r="H156" i="1"/>
  <c r="D156" i="1"/>
  <c r="G156" i="1" s="1"/>
  <c r="C156" i="1"/>
  <c r="H155" i="1"/>
  <c r="D155" i="1"/>
  <c r="G155" i="1" s="1"/>
  <c r="C155" i="1"/>
  <c r="H154" i="1"/>
  <c r="D154" i="1"/>
  <c r="G154" i="1" s="1"/>
  <c r="C154" i="1"/>
  <c r="H153" i="1"/>
  <c r="D153" i="1"/>
  <c r="G153" i="1" s="1"/>
  <c r="C153" i="1"/>
  <c r="H152" i="1"/>
  <c r="G152" i="1"/>
  <c r="D152" i="1"/>
  <c r="C152" i="1"/>
  <c r="H151" i="1"/>
  <c r="D151" i="1"/>
  <c r="G151" i="1" s="1"/>
  <c r="C151" i="1"/>
  <c r="D150" i="1"/>
  <c r="G150" i="1" s="1"/>
  <c r="C150"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D136" i="1"/>
  <c r="G136" i="1" s="1"/>
  <c r="C136" i="1"/>
  <c r="H135" i="1"/>
  <c r="G135" i="1"/>
  <c r="D135" i="1"/>
  <c r="C135" i="1"/>
  <c r="H134" i="1"/>
  <c r="G134" i="1"/>
  <c r="D134" i="1"/>
  <c r="C134" i="1"/>
  <c r="H133" i="1"/>
  <c r="G133" i="1"/>
  <c r="D133" i="1"/>
  <c r="C133" i="1"/>
  <c r="H132" i="1"/>
  <c r="D132" i="1"/>
  <c r="G132" i="1" s="1"/>
  <c r="C132" i="1"/>
  <c r="H131" i="1"/>
  <c r="D131" i="1"/>
  <c r="G131" i="1" s="1"/>
  <c r="C131" i="1"/>
  <c r="H130" i="1"/>
  <c r="D130" i="1"/>
  <c r="G130" i="1" s="1"/>
  <c r="C130" i="1"/>
  <c r="H129" i="1"/>
  <c r="G129" i="1"/>
  <c r="D129" i="1"/>
  <c r="C129" i="1"/>
  <c r="H128" i="1"/>
  <c r="G128" i="1"/>
  <c r="D128" i="1"/>
  <c r="C128" i="1"/>
  <c r="H127" i="1"/>
  <c r="D127" i="1"/>
  <c r="G127" i="1" s="1"/>
  <c r="C127" i="1"/>
  <c r="H126" i="1"/>
  <c r="G126" i="1"/>
  <c r="D126" i="1"/>
  <c r="C126" i="1"/>
  <c r="H125" i="1"/>
  <c r="D125" i="1"/>
  <c r="G125" i="1" s="1"/>
  <c r="C125" i="1"/>
  <c r="H124" i="1"/>
  <c r="D124" i="1"/>
  <c r="G124" i="1" s="1"/>
  <c r="C124" i="1"/>
  <c r="H123" i="1"/>
  <c r="D123" i="1"/>
  <c r="G123" i="1" s="1"/>
  <c r="C123" i="1"/>
  <c r="D122" i="1"/>
  <c r="G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623" i="1" l="1"/>
  <c r="G195" i="1"/>
  <c r="E322" i="9"/>
  <c r="B322" i="9" s="1"/>
  <c r="E326" i="9"/>
  <c r="B326" i="9" s="1"/>
  <c r="E329" i="9"/>
  <c r="B329" i="9" s="1"/>
  <c r="E296" i="9"/>
  <c r="B296" i="9" s="1"/>
  <c r="E25" i="9"/>
  <c r="B25" i="9" s="1"/>
  <c r="E312" i="9"/>
  <c r="B312" i="9" s="1"/>
  <c r="E37" i="9"/>
  <c r="B37" i="9" s="1"/>
  <c r="E311" i="9"/>
  <c r="B311" i="9" s="1"/>
  <c r="E31" i="9"/>
  <c r="B31" i="9" s="1"/>
  <c r="G653" i="1"/>
  <c r="G651" i="1"/>
  <c r="E26" i="9"/>
  <c r="B26" i="9" s="1"/>
  <c r="G636" i="1"/>
  <c r="G635" i="1"/>
  <c r="H416" i="1"/>
  <c r="D423" i="1"/>
  <c r="H423" i="1" s="1"/>
  <c r="H1684" i="1"/>
  <c r="I40" i="3"/>
  <c r="H1612" i="1"/>
  <c r="H1584" i="1"/>
  <c r="H1620" i="1"/>
  <c r="G1607" i="1"/>
  <c r="H1604" i="1"/>
  <c r="G1591" i="1"/>
  <c r="H1588" i="1"/>
  <c r="G1587" i="1"/>
  <c r="D6" i="8"/>
  <c r="C1583" i="1" s="1"/>
  <c r="E307" i="9"/>
  <c r="B307" i="9" s="1"/>
  <c r="E320" i="9"/>
  <c r="B320" i="9" s="1"/>
  <c r="E327" i="9"/>
  <c r="B327" i="9" s="1"/>
  <c r="E36" i="9"/>
  <c r="B36" i="9" s="1"/>
  <c r="E49" i="9"/>
  <c r="B49" i="9" s="1"/>
  <c r="G726" i="1"/>
  <c r="G717" i="1"/>
  <c r="F236" i="9"/>
  <c r="B236" i="9" s="1"/>
  <c r="E38" i="9"/>
  <c r="B38" i="9" s="1"/>
  <c r="G676" i="1"/>
  <c r="F656" i="4"/>
  <c r="G645" i="1"/>
  <c r="E647" i="4"/>
  <c r="D641" i="1" s="1"/>
  <c r="H374" i="1"/>
  <c r="E373" i="4"/>
  <c r="D368" i="1" s="1"/>
  <c r="G298" i="1"/>
  <c r="G258" i="1"/>
  <c r="G265" i="1"/>
  <c r="G266" i="1"/>
  <c r="F269" i="4"/>
  <c r="E81" i="9"/>
  <c r="B81" i="9" s="1"/>
  <c r="F216" i="4"/>
  <c r="G190" i="1"/>
  <c r="F244" i="9"/>
  <c r="B244" i="9" s="1"/>
  <c r="E57" i="9"/>
  <c r="B57" i="9" s="1"/>
  <c r="F243" i="9"/>
  <c r="B243" i="9" s="1"/>
  <c r="F240" i="9"/>
  <c r="B240" i="9" s="1"/>
  <c r="E53" i="9"/>
  <c r="B53" i="9" s="1"/>
  <c r="G181" i="1"/>
  <c r="F239" i="9"/>
  <c r="B239" i="9" s="1"/>
  <c r="B238" i="9"/>
  <c r="D174" i="1"/>
  <c r="G166" i="1"/>
  <c r="E164" i="4"/>
  <c r="D160" i="1" s="1"/>
  <c r="G160" i="1" s="1"/>
  <c r="F170" i="4"/>
  <c r="D161" i="1"/>
  <c r="F165" i="4"/>
  <c r="F164" i="4"/>
  <c r="F160" i="4"/>
  <c r="E153" i="4"/>
  <c r="B237" i="9"/>
  <c r="H150" i="1"/>
  <c r="F154" i="4"/>
  <c r="H122" i="1"/>
  <c r="F126" i="4"/>
  <c r="F112" i="4"/>
  <c r="E46" i="9"/>
  <c r="B46" i="9" s="1"/>
  <c r="F106" i="4"/>
  <c r="H78" i="1"/>
  <c r="G78" i="1"/>
  <c r="F83" i="4"/>
  <c r="F82" i="4"/>
  <c r="F77" i="4"/>
  <c r="E34" i="9"/>
  <c r="B34" i="9" s="1"/>
  <c r="G1358" i="1"/>
  <c r="H1360" i="1"/>
  <c r="G1362" i="1"/>
  <c r="H1364" i="1"/>
  <c r="G1366" i="1"/>
  <c r="H1368" i="1"/>
  <c r="G1370"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5" i="1"/>
  <c r="G1435" i="1"/>
  <c r="H1437" i="1"/>
  <c r="G1437" i="1"/>
  <c r="H1439" i="1"/>
  <c r="G1439" i="1"/>
  <c r="H1441" i="1"/>
  <c r="G1441" i="1"/>
  <c r="H1443" i="1"/>
  <c r="G1443" i="1"/>
  <c r="H1445" i="1"/>
  <c r="G1445" i="1"/>
  <c r="H1447" i="1"/>
  <c r="H1449" i="1"/>
  <c r="H1451" i="1"/>
  <c r="H1453" i="1"/>
  <c r="H1455" i="1"/>
  <c r="G1361" i="1"/>
  <c r="G1365" i="1"/>
  <c r="G1369"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361" i="1"/>
  <c r="H1365" i="1"/>
  <c r="H1369"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8" i="1"/>
  <c r="G1532" i="1"/>
  <c r="G1536" i="1"/>
  <c r="H1541" i="1"/>
  <c r="G1542" i="1"/>
  <c r="I1542" i="1" s="1"/>
  <c r="J1542" i="1"/>
  <c r="H1543" i="1"/>
  <c r="I1543" i="1" s="1"/>
  <c r="G1544" i="1"/>
  <c r="I1544" i="1" s="1"/>
  <c r="J1544" i="1"/>
  <c r="H1545" i="1"/>
  <c r="G1546" i="1"/>
  <c r="I1546" i="1" s="1"/>
  <c r="J1546" i="1"/>
  <c r="J1547" i="1"/>
  <c r="J1569" i="1"/>
  <c r="H1569" i="1"/>
  <c r="G1569" i="1"/>
  <c r="E6" i="4"/>
  <c r="F262" i="4"/>
  <c r="E308" i="4"/>
  <c r="H1540" i="1"/>
  <c r="I1549" i="1"/>
  <c r="I1551" i="1"/>
  <c r="I1553" i="1"/>
  <c r="I1557" i="1"/>
  <c r="I1559" i="1"/>
  <c r="J1567" i="1"/>
  <c r="H1567" i="1"/>
  <c r="G1567" i="1"/>
  <c r="I1567" i="1" s="1"/>
  <c r="H1572" i="1"/>
  <c r="G1572" i="1"/>
  <c r="H1577" i="1"/>
  <c r="G1577" i="1"/>
  <c r="F134" i="4"/>
  <c r="F202" i="4"/>
  <c r="F309" i="4"/>
  <c r="D308" i="4"/>
  <c r="F361" i="4"/>
  <c r="H1539" i="1"/>
  <c r="I1541" i="1"/>
  <c r="I1545" i="1"/>
  <c r="J1565" i="1"/>
  <c r="H1565" i="1"/>
  <c r="G1565" i="1"/>
  <c r="J1575" i="1"/>
  <c r="H1575" i="1"/>
  <c r="G1575" i="1"/>
  <c r="I1575" i="1" s="1"/>
  <c r="H1548" i="1"/>
  <c r="G1548" i="1"/>
  <c r="I1548" i="1" s="1"/>
  <c r="H1550" i="1"/>
  <c r="G1550" i="1"/>
  <c r="I1550" i="1" s="1"/>
  <c r="H1552" i="1"/>
  <c r="G1552" i="1"/>
  <c r="I1552" i="1" s="1"/>
  <c r="H1554" i="1"/>
  <c r="G1554" i="1"/>
  <c r="I1554" i="1" s="1"/>
  <c r="H1558" i="1"/>
  <c r="G1558" i="1"/>
  <c r="I1558" i="1" s="1"/>
  <c r="H1560" i="1"/>
  <c r="G1560" i="1"/>
  <c r="I1560" i="1" s="1"/>
  <c r="J1562" i="1"/>
  <c r="H1562" i="1"/>
  <c r="G1562" i="1"/>
  <c r="H1571" i="1"/>
  <c r="G1571" i="1"/>
  <c r="J1573" i="1"/>
  <c r="H1573" i="1"/>
  <c r="G1573" i="1"/>
  <c r="I1573" i="1" s="1"/>
  <c r="H1547" i="1"/>
  <c r="G1578" i="1"/>
  <c r="G1580" i="1"/>
  <c r="H1582" i="1"/>
  <c r="G1585" i="1"/>
  <c r="H1586" i="1"/>
  <c r="G1589" i="1"/>
  <c r="H1590" i="1"/>
  <c r="G1593" i="1"/>
  <c r="H1594" i="1"/>
  <c r="G1597" i="1"/>
  <c r="H1598" i="1"/>
  <c r="G1601" i="1"/>
  <c r="H1602" i="1"/>
  <c r="G1605" i="1"/>
  <c r="H1606" i="1"/>
  <c r="G1609" i="1"/>
  <c r="H1610" i="1"/>
  <c r="G1613" i="1"/>
  <c r="H1614" i="1"/>
  <c r="G1617" i="1"/>
  <c r="H1618" i="1"/>
  <c r="H1622" i="1"/>
  <c r="G1625" i="1"/>
  <c r="H1626" i="1"/>
  <c r="G1629" i="1"/>
  <c r="H1630" i="1"/>
  <c r="G1633" i="1"/>
  <c r="H1634" i="1"/>
  <c r="G1637" i="1"/>
  <c r="H1638" i="1"/>
  <c r="G1641" i="1"/>
  <c r="H1642" i="1"/>
  <c r="G1645" i="1"/>
  <c r="H1646" i="1"/>
  <c r="G1649" i="1"/>
  <c r="H1650" i="1"/>
  <c r="G1653" i="1"/>
  <c r="H1654" i="1"/>
  <c r="G1657" i="1"/>
  <c r="H1658" i="1"/>
  <c r="G1661" i="1"/>
  <c r="H1662" i="1"/>
  <c r="G1665" i="1"/>
  <c r="H1666" i="1"/>
  <c r="G1669" i="1"/>
  <c r="H1670" i="1"/>
  <c r="G1673" i="1"/>
  <c r="H1674" i="1"/>
  <c r="G1677" i="1"/>
  <c r="H1678" i="1"/>
  <c r="G1681" i="1"/>
  <c r="H1682" i="1"/>
  <c r="G1685" i="1"/>
  <c r="H1686" i="1"/>
  <c r="D7" i="4"/>
  <c r="D49" i="4"/>
  <c r="D125" i="4"/>
  <c r="F135" i="4"/>
  <c r="D153" i="4"/>
  <c r="F203" i="4"/>
  <c r="F263" i="4"/>
  <c r="D273" i="4"/>
  <c r="F322" i="4"/>
  <c r="F374" i="4"/>
  <c r="D648" i="4"/>
  <c r="D431" i="4"/>
  <c r="D466" i="4"/>
  <c r="D536" i="4"/>
  <c r="H1578" i="1"/>
  <c r="H1580" i="1"/>
  <c r="D406" i="4"/>
  <c r="E648" i="4"/>
  <c r="D642" i="1" s="1"/>
  <c r="E6" i="5"/>
  <c r="E69" i="5"/>
  <c r="E141" i="6"/>
  <c r="D647" i="4"/>
  <c r="F426" i="4"/>
  <c r="E640" i="4"/>
  <c r="D634" i="1" s="1"/>
  <c r="H336" i="9"/>
  <c r="E336" i="9" s="1"/>
  <c r="B336" i="9" s="1"/>
  <c r="E177" i="5"/>
  <c r="D251" i="5"/>
  <c r="F274" i="5"/>
  <c r="B345" i="9"/>
  <c r="E344" i="9"/>
  <c r="I10" i="3" s="1"/>
  <c r="D491" i="4"/>
  <c r="D522" i="4"/>
  <c r="F529" i="4"/>
  <c r="F7" i="5"/>
  <c r="D141" i="6"/>
  <c r="D584" i="4"/>
  <c r="D135" i="5"/>
  <c r="H316" i="9"/>
  <c r="H315" i="9"/>
  <c r="E62" i="9"/>
  <c r="B62" i="9" s="1"/>
  <c r="E70" i="9"/>
  <c r="B70" i="9" s="1"/>
  <c r="E78" i="9"/>
  <c r="B78" i="9" s="1"/>
  <c r="D571" i="4"/>
  <c r="F607" i="4"/>
  <c r="D629" i="4"/>
  <c r="F12" i="5"/>
  <c r="D88" i="5"/>
  <c r="D69" i="5" s="1"/>
  <c r="F150" i="5"/>
  <c r="E337" i="9"/>
  <c r="B337" i="9" s="1"/>
  <c r="D203" i="5"/>
  <c r="D177" i="5" s="1"/>
  <c r="F219" i="5"/>
  <c r="F277" i="5"/>
  <c r="F5" i="6"/>
  <c r="G310" i="9"/>
  <c r="E310" i="9" s="1"/>
  <c r="B310" i="9" s="1"/>
  <c r="H309" i="9"/>
  <c r="M228" i="9"/>
  <c r="G309" i="9"/>
  <c r="H308" i="9"/>
  <c r="E308" i="9" s="1"/>
  <c r="B308" i="9" s="1"/>
  <c r="G302" i="9"/>
  <c r="E302" i="9" s="1"/>
  <c r="B302" i="9" s="1"/>
  <c r="G301" i="9"/>
  <c r="E301" i="9" s="1"/>
  <c r="B301" i="9" s="1"/>
  <c r="G300" i="9"/>
  <c r="E300" i="9" s="1"/>
  <c r="B300" i="9" s="1"/>
  <c r="L228" i="9"/>
  <c r="H310" i="9"/>
  <c r="G218" i="9"/>
  <c r="E218" i="9" s="1"/>
  <c r="B218" i="9" s="1"/>
  <c r="G214" i="9"/>
  <c r="E214" i="9" s="1"/>
  <c r="B214" i="9" s="1"/>
  <c r="G180" i="9"/>
  <c r="H179" i="9"/>
  <c r="G227" i="9"/>
  <c r="E227" i="9" s="1"/>
  <c r="B227" i="9" s="1"/>
  <c r="G225" i="9"/>
  <c r="E225" i="9" s="1"/>
  <c r="B225" i="9" s="1"/>
  <c r="G223" i="9"/>
  <c r="E223" i="9" s="1"/>
  <c r="B223" i="9" s="1"/>
  <c r="G221" i="9"/>
  <c r="E221" i="9" s="1"/>
  <c r="B221" i="9" s="1"/>
  <c r="G219" i="9"/>
  <c r="E219" i="9" s="1"/>
  <c r="B219" i="9" s="1"/>
  <c r="G215" i="9"/>
  <c r="E215" i="9" s="1"/>
  <c r="B215" i="9" s="1"/>
  <c r="G179" i="9"/>
  <c r="E179" i="9" s="1"/>
  <c r="B179" i="9" s="1"/>
  <c r="G178" i="9"/>
  <c r="E178" i="9" s="1"/>
  <c r="B178" i="9" s="1"/>
  <c r="G177" i="9"/>
  <c r="E177" i="9" s="1"/>
  <c r="B177" i="9" s="1"/>
  <c r="G176" i="9"/>
  <c r="E176" i="9" s="1"/>
  <c r="B176" i="9" s="1"/>
  <c r="G175" i="9"/>
  <c r="E175" i="9" s="1"/>
  <c r="B175" i="9" s="1"/>
  <c r="G174" i="9"/>
  <c r="E174" i="9" s="1"/>
  <c r="B174" i="9" s="1"/>
  <c r="G216" i="9"/>
  <c r="E216" i="9" s="1"/>
  <c r="B216" i="9" s="1"/>
  <c r="G212" i="9"/>
  <c r="E212" i="9" s="1"/>
  <c r="B212" i="9" s="1"/>
  <c r="G211" i="9"/>
  <c r="E211" i="9" s="1"/>
  <c r="B211" i="9" s="1"/>
  <c r="G210" i="9"/>
  <c r="E210" i="9" s="1"/>
  <c r="B210" i="9" s="1"/>
  <c r="G209" i="9"/>
  <c r="E209" i="9" s="1"/>
  <c r="B209" i="9" s="1"/>
  <c r="G208" i="9"/>
  <c r="E208" i="9" s="1"/>
  <c r="B208" i="9" s="1"/>
  <c r="L207" i="9"/>
  <c r="F207" i="9" s="1"/>
  <c r="G226" i="9"/>
  <c r="E226" i="9" s="1"/>
  <c r="B226" i="9" s="1"/>
  <c r="G224" i="9"/>
  <c r="E224" i="9" s="1"/>
  <c r="B224" i="9" s="1"/>
  <c r="G222" i="9"/>
  <c r="E222" i="9" s="1"/>
  <c r="B222" i="9" s="1"/>
  <c r="G220" i="9"/>
  <c r="E220" i="9" s="1"/>
  <c r="B220" i="9" s="1"/>
  <c r="G217" i="9"/>
  <c r="E217" i="9" s="1"/>
  <c r="B217" i="9" s="1"/>
  <c r="G213" i="9"/>
  <c r="E213" i="9" s="1"/>
  <c r="B213"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E86" i="9"/>
  <c r="B86" i="9" s="1"/>
  <c r="F89" i="5"/>
  <c r="F178" i="5"/>
  <c r="E74" i="9"/>
  <c r="B74" i="9" s="1"/>
  <c r="B79" i="9"/>
  <c r="E82" i="9"/>
  <c r="B82" i="9" s="1"/>
  <c r="B88" i="9"/>
  <c r="G316" i="9"/>
  <c r="E316" i="9" s="1"/>
  <c r="B316" i="9" s="1"/>
  <c r="G315" i="9"/>
  <c r="E315" i="9" s="1"/>
  <c r="B315" i="9" s="1"/>
  <c r="E339" i="9"/>
  <c r="B339" i="9" s="1"/>
  <c r="G347" i="9"/>
  <c r="E347" i="9" s="1"/>
  <c r="B230" i="9"/>
  <c r="B234" i="9"/>
  <c r="B270" i="9"/>
  <c r="F228" i="9" l="1"/>
  <c r="B228" i="9" s="1"/>
  <c r="G423" i="1"/>
  <c r="D44" i="8"/>
  <c r="G343" i="9" s="1"/>
  <c r="E343" i="9" s="1"/>
  <c r="B343" i="9" s="1"/>
  <c r="G1583" i="1"/>
  <c r="H1583" i="1"/>
  <c r="E360" i="4"/>
  <c r="D355" i="1" s="1"/>
  <c r="E418" i="4"/>
  <c r="D413" i="1" s="1"/>
  <c r="H368" i="1"/>
  <c r="G368" i="1"/>
  <c r="F373" i="4"/>
  <c r="H160" i="1"/>
  <c r="H174" i="1"/>
  <c r="G174" i="1"/>
  <c r="H161" i="1"/>
  <c r="G161" i="1"/>
  <c r="E152" i="4"/>
  <c r="D149" i="1"/>
  <c r="F177" i="5"/>
  <c r="D176" i="5"/>
  <c r="H23" i="3"/>
  <c r="C1181" i="1"/>
  <c r="F69" i="5"/>
  <c r="H22" i="3"/>
  <c r="C1074" i="1"/>
  <c r="D6" i="5"/>
  <c r="E309" i="9"/>
  <c r="B309" i="9" s="1"/>
  <c r="F141" i="6"/>
  <c r="H30" i="3"/>
  <c r="C1537" i="1"/>
  <c r="F522" i="4"/>
  <c r="C516" i="1"/>
  <c r="F431" i="4"/>
  <c r="D430" i="4"/>
  <c r="C425" i="1"/>
  <c r="F273" i="4"/>
  <c r="C269" i="1"/>
  <c r="I1580" i="1"/>
  <c r="I1562" i="1"/>
  <c r="I1565" i="1"/>
  <c r="F629" i="4"/>
  <c r="C623" i="1"/>
  <c r="F584" i="4"/>
  <c r="C578" i="1"/>
  <c r="F491" i="4"/>
  <c r="C485" i="1"/>
  <c r="F251" i="5"/>
  <c r="H24" i="3"/>
  <c r="C1255" i="1"/>
  <c r="I30" i="3"/>
  <c r="D1537" i="1"/>
  <c r="F406" i="4"/>
  <c r="C401" i="1"/>
  <c r="F648" i="4"/>
  <c r="C642" i="1"/>
  <c r="F125" i="4"/>
  <c r="C121" i="1"/>
  <c r="I1578" i="1"/>
  <c r="D417" i="4"/>
  <c r="F308" i="4"/>
  <c r="C303" i="1"/>
  <c r="E422" i="4"/>
  <c r="I16" i="3"/>
  <c r="D2" i="1"/>
  <c r="E346" i="9"/>
  <c r="B347" i="9"/>
  <c r="E176" i="5"/>
  <c r="D1180" i="1" s="1"/>
  <c r="I23" i="3"/>
  <c r="D1181" i="1"/>
  <c r="F647" i="4"/>
  <c r="C641" i="1"/>
  <c r="I22" i="3"/>
  <c r="D1074" i="1"/>
  <c r="F536" i="4"/>
  <c r="D535" i="4"/>
  <c r="C530" i="1"/>
  <c r="F49" i="4"/>
  <c r="C45" i="1"/>
  <c r="I1569" i="1"/>
  <c r="E180" i="9"/>
  <c r="B180" i="9" s="1"/>
  <c r="G338" i="9"/>
  <c r="E338" i="9" s="1"/>
  <c r="B338" i="9" s="1"/>
  <c r="F203" i="5"/>
  <c r="C1207" i="1"/>
  <c r="F88" i="5"/>
  <c r="C1093" i="1"/>
  <c r="F571" i="4"/>
  <c r="C565" i="1"/>
  <c r="F135" i="5"/>
  <c r="C1140" i="1"/>
  <c r="D1011" i="1"/>
  <c r="F466" i="4"/>
  <c r="C460" i="1"/>
  <c r="H24" i="9"/>
  <c r="G24" i="9"/>
  <c r="E24" i="9" s="1"/>
  <c r="F153" i="4"/>
  <c r="D152" i="4"/>
  <c r="C149" i="1"/>
  <c r="F7" i="4"/>
  <c r="D6" i="4"/>
  <c r="C3" i="1"/>
  <c r="D360" i="4"/>
  <c r="E417" i="4"/>
  <c r="D412" i="1" s="1"/>
  <c r="D303" i="1"/>
  <c r="I38" i="3" l="1"/>
  <c r="C1621" i="1"/>
  <c r="G1621" i="1" s="1"/>
  <c r="H19" i="9"/>
  <c r="E19" i="9" s="1"/>
  <c r="B19" i="9" s="1"/>
  <c r="G342" i="9"/>
  <c r="E342" i="9" s="1"/>
  <c r="K1480" i="9"/>
  <c r="D148" i="1"/>
  <c r="I17" i="3"/>
  <c r="E299" i="4"/>
  <c r="H1537" i="1"/>
  <c r="G1537" i="1"/>
  <c r="H9" i="3"/>
  <c r="D418" i="4"/>
  <c r="F360" i="4"/>
  <c r="C355" i="1"/>
  <c r="H149" i="1"/>
  <c r="G149" i="1"/>
  <c r="H299" i="9"/>
  <c r="G530" i="1"/>
  <c r="H530" i="1"/>
  <c r="G303" i="1"/>
  <c r="H303" i="1"/>
  <c r="H121" i="1"/>
  <c r="G121" i="1"/>
  <c r="G401" i="1"/>
  <c r="H401" i="1"/>
  <c r="H1255" i="1"/>
  <c r="G1255" i="1"/>
  <c r="G516" i="1"/>
  <c r="H516" i="1"/>
  <c r="H1074" i="1"/>
  <c r="G1074" i="1"/>
  <c r="F417" i="4"/>
  <c r="C412" i="1"/>
  <c r="H3" i="1"/>
  <c r="G3" i="1"/>
  <c r="F152" i="4"/>
  <c r="H17" i="3"/>
  <c r="D299" i="4"/>
  <c r="C148" i="1"/>
  <c r="G460" i="1"/>
  <c r="H460" i="1"/>
  <c r="G565" i="1"/>
  <c r="H565" i="1"/>
  <c r="H1207" i="1"/>
  <c r="G1207" i="1"/>
  <c r="D640" i="4"/>
  <c r="F535" i="4"/>
  <c r="C529" i="1"/>
  <c r="G641" i="1"/>
  <c r="H641" i="1"/>
  <c r="G578" i="1"/>
  <c r="H578" i="1"/>
  <c r="G425" i="1"/>
  <c r="H425" i="1"/>
  <c r="F176" i="5"/>
  <c r="C1180" i="1"/>
  <c r="D300" i="4"/>
  <c r="F6" i="4"/>
  <c r="H16" i="3"/>
  <c r="D422" i="4"/>
  <c r="C2" i="1"/>
  <c r="G45" i="1"/>
  <c r="H45" i="1"/>
  <c r="G642" i="1"/>
  <c r="H642" i="1"/>
  <c r="D639" i="4"/>
  <c r="F430" i="4"/>
  <c r="C424" i="1"/>
  <c r="B24" i="9"/>
  <c r="H1140" i="1"/>
  <c r="G1140" i="1"/>
  <c r="H1093" i="1"/>
  <c r="G1093" i="1"/>
  <c r="E643" i="4"/>
  <c r="D417" i="1"/>
  <c r="G485" i="1"/>
  <c r="H485" i="1"/>
  <c r="H623" i="1"/>
  <c r="G623" i="1"/>
  <c r="G269" i="1"/>
  <c r="H269" i="1"/>
  <c r="G306" i="9"/>
  <c r="E306" i="9" s="1"/>
  <c r="B306" i="9" s="1"/>
  <c r="G299" i="9"/>
  <c r="E299" i="9" s="1"/>
  <c r="F6" i="5"/>
  <c r="C1011" i="1"/>
  <c r="H1181" i="1"/>
  <c r="G1181" i="1"/>
  <c r="H1621" i="1" l="1"/>
  <c r="H11" i="3"/>
  <c r="N3" i="9" s="1"/>
  <c r="E341" i="9"/>
  <c r="B342" i="9"/>
  <c r="E423" i="4"/>
  <c r="D295" i="1"/>
  <c r="E300" i="4"/>
  <c r="D296" i="1" s="1"/>
  <c r="E301" i="4"/>
  <c r="D297" i="1" s="1"/>
  <c r="B299" i="9"/>
  <c r="G424" i="1"/>
  <c r="H424" i="1"/>
  <c r="D643" i="4"/>
  <c r="F422" i="4"/>
  <c r="C417" i="1"/>
  <c r="G412" i="1"/>
  <c r="H412" i="1"/>
  <c r="H1180" i="1"/>
  <c r="G1180" i="1"/>
  <c r="G529" i="1"/>
  <c r="H529" i="1"/>
  <c r="F418" i="4"/>
  <c r="C413" i="1"/>
  <c r="H8" i="3"/>
  <c r="H1011" i="1"/>
  <c r="G1011" i="1"/>
  <c r="D637" i="1"/>
  <c r="F639" i="4"/>
  <c r="C633" i="1"/>
  <c r="H148" i="1"/>
  <c r="G148" i="1"/>
  <c r="K3" i="9"/>
  <c r="I9" i="3"/>
  <c r="H2" i="1"/>
  <c r="G2" i="1"/>
  <c r="C296" i="1"/>
  <c r="F640" i="4"/>
  <c r="C634" i="1"/>
  <c r="D423" i="4"/>
  <c r="D424" i="4" s="1"/>
  <c r="D301" i="4"/>
  <c r="F299" i="4"/>
  <c r="C295" i="1"/>
  <c r="G355" i="1"/>
  <c r="H355" i="1"/>
  <c r="I11" i="3" l="1"/>
  <c r="F300" i="4"/>
  <c r="E424" i="4"/>
  <c r="D419" i="1" s="1"/>
  <c r="D418" i="1"/>
  <c r="H20" i="9"/>
  <c r="E644" i="4"/>
  <c r="E425" i="4"/>
  <c r="D420" i="1" s="1"/>
  <c r="C419" i="1"/>
  <c r="F301" i="4"/>
  <c r="C297" i="1"/>
  <c r="G296" i="1"/>
  <c r="H296" i="1"/>
  <c r="M3" i="9"/>
  <c r="D645" i="4"/>
  <c r="F643" i="4"/>
  <c r="C637" i="1"/>
  <c r="H295" i="1"/>
  <c r="G295" i="1"/>
  <c r="G413" i="1"/>
  <c r="H413" i="1"/>
  <c r="G417" i="1"/>
  <c r="H417" i="1"/>
  <c r="D644" i="4"/>
  <c r="F423" i="4"/>
  <c r="D425" i="4"/>
  <c r="C418" i="1"/>
  <c r="G20" i="9"/>
  <c r="H634" i="1"/>
  <c r="G634" i="1"/>
  <c r="H633" i="1"/>
  <c r="G633" i="1"/>
  <c r="F424" i="4" l="1"/>
  <c r="E20" i="9"/>
  <c r="B20" i="9" s="1"/>
  <c r="D638" i="1"/>
  <c r="E645" i="4"/>
  <c r="F645" i="4" s="1"/>
  <c r="E646" i="4"/>
  <c r="G418" i="1"/>
  <c r="H418" i="1"/>
  <c r="D646" i="4"/>
  <c r="F644" i="4"/>
  <c r="C638" i="1"/>
  <c r="D649" i="4"/>
  <c r="C639" i="1"/>
  <c r="G419" i="1"/>
  <c r="H419" i="1"/>
  <c r="F425" i="4"/>
  <c r="C420" i="1"/>
  <c r="G637" i="1"/>
  <c r="H637" i="1"/>
  <c r="G334" i="9"/>
  <c r="H334" i="9"/>
  <c r="H297" i="1"/>
  <c r="G297" i="1"/>
  <c r="E650" i="4" l="1"/>
  <c r="D640" i="1"/>
  <c r="D639" i="1"/>
  <c r="H639" i="1" s="1"/>
  <c r="E649" i="4"/>
  <c r="F649" i="4" s="1"/>
  <c r="G420" i="1"/>
  <c r="H420" i="1"/>
  <c r="E334" i="9"/>
  <c r="F646" i="4"/>
  <c r="D650" i="4"/>
  <c r="C640" i="1"/>
  <c r="G297" i="9"/>
  <c r="E297" i="9" s="1"/>
  <c r="B297" i="9" s="1"/>
  <c r="G639" i="1"/>
  <c r="H18" i="3"/>
  <c r="C643" i="1"/>
  <c r="G638" i="1"/>
  <c r="H638" i="1"/>
  <c r="I18" i="3" l="1"/>
  <c r="D643" i="1"/>
  <c r="G643" i="1" s="1"/>
  <c r="I19" i="3"/>
  <c r="D644" i="1"/>
  <c r="B334" i="9"/>
  <c r="E298" i="9"/>
  <c r="I8" i="3" s="1"/>
  <c r="H640" i="1"/>
  <c r="G640" i="1"/>
  <c r="H7" i="3"/>
  <c r="F650" i="4"/>
  <c r="H19" i="3"/>
  <c r="C644" i="1"/>
  <c r="H643" i="1" l="1"/>
  <c r="G644" i="1"/>
  <c r="H644" i="1"/>
  <c r="J3" i="9"/>
  <c r="L293" i="9" l="1"/>
  <c r="F293" i="9" s="1"/>
  <c r="H295" i="9"/>
  <c r="G295" i="9"/>
  <c r="G18" i="9"/>
  <c r="J11" i="9"/>
  <c r="K10" i="9"/>
  <c r="I8" i="9"/>
  <c r="J7" i="9"/>
  <c r="K6" i="9"/>
  <c r="K13" i="9"/>
  <c r="I11" i="9"/>
  <c r="J10" i="9"/>
  <c r="K9" i="9"/>
  <c r="I7" i="9"/>
  <c r="J6" i="9"/>
  <c r="K5" i="9"/>
  <c r="H18" i="9"/>
  <c r="I5" i="9"/>
  <c r="K11" i="9"/>
  <c r="J17" i="9"/>
  <c r="I6" i="9"/>
  <c r="K12" i="9"/>
  <c r="G17" i="9"/>
  <c r="L15" i="9"/>
  <c r="G21" i="9"/>
  <c r="G16" i="9"/>
  <c r="H21" i="9"/>
  <c r="K7" i="9"/>
  <c r="J12" i="9"/>
  <c r="K8" i="9"/>
  <c r="J13" i="9"/>
  <c r="M16" i="9"/>
  <c r="G22" i="9"/>
  <c r="I17" i="9"/>
  <c r="H22" i="9"/>
  <c r="J8" i="9"/>
  <c r="G15" i="9"/>
  <c r="J9" i="9"/>
  <c r="H15" i="9"/>
  <c r="H17" i="9"/>
  <c r="I12" i="9"/>
  <c r="I13" i="9"/>
  <c r="I9" i="9"/>
  <c r="H16" i="9"/>
  <c r="J5" i="9"/>
  <c r="L16" i="9"/>
  <c r="M15" i="9"/>
  <c r="E6" i="9" l="1"/>
  <c r="B6" i="9" s="1"/>
  <c r="E13" i="9"/>
  <c r="B13" i="9" s="1"/>
  <c r="E12" i="9"/>
  <c r="B12" i="9" s="1"/>
  <c r="F16" i="9"/>
  <c r="E9" i="9"/>
  <c r="B9" i="9" s="1"/>
  <c r="E295" i="9"/>
  <c r="B295" i="9" s="1"/>
  <c r="E21" i="9"/>
  <c r="B21" i="9" s="1"/>
  <c r="E15" i="9"/>
  <c r="F15" i="9"/>
  <c r="E10" i="9"/>
  <c r="B10" i="9" s="1"/>
  <c r="E18" i="9"/>
  <c r="B18" i="9" s="1"/>
  <c r="E17" i="9"/>
  <c r="B17" i="9" s="1"/>
  <c r="E11" i="9"/>
  <c r="B11" i="9" s="1"/>
  <c r="E8" i="9"/>
  <c r="B8" i="9" s="1"/>
  <c r="E23" i="9"/>
  <c r="I7" i="3" s="1"/>
  <c r="E16" i="9"/>
  <c r="B16" i="9" s="1"/>
  <c r="E5" i="9"/>
  <c r="E7" i="9"/>
  <c r="B7" i="9" s="1"/>
  <c r="E22" i="9"/>
  <c r="B22" i="9" s="1"/>
  <c r="B293" i="9"/>
  <c r="F23" i="9"/>
  <c r="F14" i="9" l="1"/>
  <c r="F3" i="9" s="1"/>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<sst xmlns="http://schemas.openxmlformats.org/spreadsheetml/2006/main" count="4719" uniqueCount="3650">
  <si>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</si>
  <si>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</si>
  <si>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</si>
  <si>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</si>
  <si>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</si>
  <si>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</si>
  <si>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</si>
  <si>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</si>
  <si>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</si>
  <si>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</si>
  <si>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</si>
  <si>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</si>
  <si>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</si>
  <si>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</si>
  <si>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</si>
  <si>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</si>
  <si>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</si>
  <si>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</si>
  <si>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</si>
  <si>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</si>
  <si>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</si>
  <si>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</si>
  <si>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</si>
  <si>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</si>
  <si>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</si>
  <si>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</si>
  <si>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</si>
  <si>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</si>
  <si>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</si>
  <si>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</si>
  <si>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</si>
  <si>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III. OSNOVNA ŠKOLA ČAKOVEC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</si>
  <si>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</si>
  <si>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</si>
  <si>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</si>
  <si>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</si>
  <si>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</si>
  <si>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</si>
  <si>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</si>
  <si>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</si>
  <si>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</si>
  <si>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</si>
  <si>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</si>
  <si>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</si>
  <si>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</si>
  <si>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</si>
  <si>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</si>
  <si>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</si>
  <si>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</si>
  <si>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</si>
  <si>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</si>
  <si>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</si>
  <si>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</si>
  <si>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</si>
  <si>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</si>
  <si>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</si>
  <si>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13578 - III. OSNOVNA ŠKOLA ČAKOVEC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</si>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</sst>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760809.70000000019</v>
      </c>
      <c r="D2" s="6">
        <f>'PR-RAS'!E6</f>
        <v>814507.21999999986</v>
      </c>
      <c r="E2" s="6">
        <v>0</v>
      </c>
      <c r="F2" s="6">
        <v>0</v>
      </c>
      <c r="G2" s="7">
        <f t="shared" ref="G2:G274" si="0">(B2/1000)*(C2*1+D2*2)</f>
        <v>2389.8241399999997</v>
      </c>
      <c r="H2" s="7">
        <f t="shared" ref="H2:H274" si="1">ABS(C2-ROUND(C2,0))+ABS(D2-ROUND(D2,0))</f>
        <v>0.51999999966938049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633894.72000000009</v>
      </c>
      <c r="D45" s="1">
        <f>'PR-RAS'!E49</f>
        <v>699216.14</v>
      </c>
      <c r="E45" s="1">
        <v>0</v>
      </c>
      <c r="F45" s="1">
        <v>0</v>
      </c>
      <c r="G45" s="2">
        <f t="shared" si="0"/>
        <v>89422.387999999992</v>
      </c>
      <c r="H45" s="2">
        <f t="shared" si="1"/>
        <v>0.41999999992549419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623524.54</v>
      </c>
      <c r="D64" s="1">
        <f>'PR-RAS'!E68</f>
        <v>691928.39</v>
      </c>
      <c r="E64" s="1">
        <v>0</v>
      </c>
      <c r="F64" s="1">
        <v>0</v>
      </c>
      <c r="G64" s="2">
        <f t="shared" si="0"/>
        <v>126465.02316000001</v>
      </c>
      <c r="H64" s="2">
        <f t="shared" si="1"/>
        <v>0.84999999997671694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623524.54</v>
      </c>
      <c r="D65" s="1">
        <f>'PR-RAS'!E69</f>
        <v>691928.39</v>
      </c>
      <c r="E65" s="1">
        <v>0</v>
      </c>
      <c r="F65" s="1">
        <v>0</v>
      </c>
      <c r="G65" s="2">
        <f t="shared" si="0"/>
        <v>128472.40448000001</v>
      </c>
      <c r="H65" s="2">
        <f t="shared" si="1"/>
        <v>0.84999999997671694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9860.18</v>
      </c>
      <c r="D70" s="1">
        <f>'PR-RAS'!E74</f>
        <v>2761.37</v>
      </c>
      <c r="E70" s="1">
        <v>0</v>
      </c>
      <c r="F70" s="1">
        <v>0</v>
      </c>
      <c r="G70" s="2">
        <f t="shared" si="0"/>
        <v>1061.4214800000002</v>
      </c>
      <c r="H70" s="2">
        <f t="shared" si="1"/>
        <v>0.5500000000001819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9860.18</v>
      </c>
      <c r="D71" s="1">
        <f>'PR-RAS'!E75</f>
        <v>2761.37</v>
      </c>
      <c r="E71" s="1">
        <v>0</v>
      </c>
      <c r="F71" s="1">
        <v>0</v>
      </c>
      <c r="G71" s="2">
        <f t="shared" si="0"/>
        <v>1076.8044000000002</v>
      </c>
      <c r="H71" s="2">
        <f t="shared" si="1"/>
        <v>0.5500000000001819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510</v>
      </c>
      <c r="D73" s="1">
        <f>'PR-RAS'!E77</f>
        <v>4526.38</v>
      </c>
      <c r="E73" s="1">
        <v>0</v>
      </c>
      <c r="F73" s="1">
        <v>0</v>
      </c>
      <c r="G73" s="2">
        <f t="shared" si="0"/>
        <v>688.51871999999992</v>
      </c>
      <c r="H73" s="2">
        <f t="shared" si="1"/>
        <v>0.38000000000010914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510</v>
      </c>
      <c r="D74" s="1">
        <f>'PR-RAS'!E78</f>
        <v>4526.38</v>
      </c>
      <c r="E74" s="1">
        <v>0</v>
      </c>
      <c r="F74" s="1">
        <v>0</v>
      </c>
      <c r="G74" s="2">
        <f t="shared" si="0"/>
        <v>698.08147999999994</v>
      </c>
      <c r="H74" s="2">
        <f t="shared" si="1"/>
        <v>0.38000000000010914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16.27</v>
      </c>
      <c r="D78" s="1">
        <f>'PR-RAS'!E82</f>
        <v>3.95</v>
      </c>
      <c r="E78" s="1">
        <v>0</v>
      </c>
      <c r="F78" s="1">
        <v>0</v>
      </c>
      <c r="G78" s="2">
        <f t="shared" si="0"/>
        <v>1.8610900000000001</v>
      </c>
      <c r="H78" s="2">
        <f t="shared" si="1"/>
        <v>0.3199999999999994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16.27</v>
      </c>
      <c r="D79" s="1">
        <f>'PR-RAS'!E83</f>
        <v>3.95</v>
      </c>
      <c r="E79" s="1">
        <v>0</v>
      </c>
      <c r="F79" s="1">
        <v>0</v>
      </c>
      <c r="G79" s="2">
        <f t="shared" si="0"/>
        <v>1.8852600000000002</v>
      </c>
      <c r="H79" s="2">
        <f t="shared" si="1"/>
        <v>0.3199999999999994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16.27</v>
      </c>
      <c r="D81" s="1">
        <f>'PR-RAS'!E85</f>
        <v>3.95</v>
      </c>
      <c r="E81" s="1">
        <v>0</v>
      </c>
      <c r="F81" s="1">
        <v>0</v>
      </c>
      <c r="G81" s="2">
        <f t="shared" si="0"/>
        <v>1.9336000000000002</v>
      </c>
      <c r="H81" s="2">
        <f t="shared" si="1"/>
        <v>0.3199999999999994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33253.67</v>
      </c>
      <c r="D102" s="1">
        <f>'PR-RAS'!E106</f>
        <v>32245.200000000001</v>
      </c>
      <c r="E102" s="1">
        <v>0</v>
      </c>
      <c r="F102" s="1">
        <v>0</v>
      </c>
      <c r="G102" s="2">
        <f t="shared" si="0"/>
        <v>9872.1510700000017</v>
      </c>
      <c r="H102" s="2">
        <f t="shared" si="1"/>
        <v>0.53000000000247383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33253.67</v>
      </c>
      <c r="D108" s="1">
        <f>'PR-RAS'!E112</f>
        <v>32245.200000000001</v>
      </c>
      <c r="E108" s="1">
        <v>0</v>
      </c>
      <c r="F108" s="1">
        <v>0</v>
      </c>
      <c r="G108" s="2">
        <f t="shared" si="0"/>
        <v>10458.61549</v>
      </c>
      <c r="H108" s="2">
        <f t="shared" si="1"/>
        <v>0.53000000000247383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33253.67</v>
      </c>
      <c r="D113" s="1">
        <f>'PR-RAS'!E117</f>
        <v>32245.200000000001</v>
      </c>
      <c r="E113" s="1">
        <v>0</v>
      </c>
      <c r="F113" s="1">
        <v>0</v>
      </c>
      <c r="G113" s="2">
        <f t="shared" si="0"/>
        <v>10947.335840000002</v>
      </c>
      <c r="H113" s="2">
        <f t="shared" si="1"/>
        <v>0.53000000000247383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5398.37</v>
      </c>
      <c r="D121" s="1">
        <f>'PR-RAS'!E125</f>
        <v>2812.5299999999997</v>
      </c>
      <c r="E121" s="1">
        <v>0</v>
      </c>
      <c r="F121" s="1">
        <v>0</v>
      </c>
      <c r="G121" s="2">
        <f t="shared" si="0"/>
        <v>1322.8116</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3259.65</v>
      </c>
      <c r="D122" s="1">
        <f>'PR-RAS'!E126</f>
        <v>2612.5299999999997</v>
      </c>
      <c r="E122" s="1">
        <v>0</v>
      </c>
      <c r="F122" s="1">
        <v>0</v>
      </c>
      <c r="G122" s="2">
        <f t="shared" si="0"/>
        <v>1026.6499099999999</v>
      </c>
      <c r="H122" s="2">
        <f t="shared" si="1"/>
        <v>0.82000000000016371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v>
      </c>
      <c r="D123" s="1">
        <f>'PR-RAS'!E127</f>
        <v>17.600000000000001</v>
      </c>
      <c r="E123" s="1">
        <v>0</v>
      </c>
      <c r="F123" s="1">
        <v>0</v>
      </c>
      <c r="G123" s="2">
        <f t="shared" si="0"/>
        <v>6.1244000000000005</v>
      </c>
      <c r="H123" s="2">
        <f t="shared" si="1"/>
        <v>0.39999999999999858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3244.65</v>
      </c>
      <c r="D124" s="1">
        <f>'PR-RAS'!E128</f>
        <v>2594.9299999999998</v>
      </c>
      <c r="E124" s="1">
        <v>0</v>
      </c>
      <c r="F124" s="1">
        <v>0</v>
      </c>
      <c r="G124" s="2">
        <f t="shared" si="0"/>
        <v>1037.4447299999999</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2138.7199999999998</v>
      </c>
      <c r="D125" s="1">
        <f>'PR-RAS'!E129</f>
        <v>200</v>
      </c>
      <c r="E125" s="1">
        <v>0</v>
      </c>
      <c r="F125" s="1">
        <v>0</v>
      </c>
      <c r="G125" s="2">
        <f t="shared" si="0"/>
        <v>314.80127999999996</v>
      </c>
      <c r="H125" s="2">
        <f t="shared" si="1"/>
        <v>0.28000000000020009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2138.7199999999998</v>
      </c>
      <c r="D126" s="1">
        <f>'PR-RAS'!E130</f>
        <v>0</v>
      </c>
      <c r="E126" s="1">
        <v>0</v>
      </c>
      <c r="F126" s="1">
        <v>0</v>
      </c>
      <c r="G126" s="2">
        <f t="shared" si="0"/>
        <v>267.33999999999997</v>
      </c>
      <c r="H126" s="2">
        <f t="shared" si="1"/>
        <v>0.28000000000020009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200</v>
      </c>
      <c r="E127" s="1">
        <v>0</v>
      </c>
      <c r="F127" s="1">
        <v>0</v>
      </c>
      <c r="G127" s="2">
        <f t="shared" si="0"/>
        <v>50.4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87886.67</v>
      </c>
      <c r="D130" s="1">
        <f>'PR-RAS'!E134</f>
        <v>79699.210000000006</v>
      </c>
      <c r="E130" s="1">
        <v>0</v>
      </c>
      <c r="F130" s="1">
        <v>0</v>
      </c>
      <c r="G130" s="2">
        <f t="shared" si="0"/>
        <v>31899.776610000004</v>
      </c>
      <c r="H130" s="2">
        <f t="shared" si="1"/>
        <v>0.54000000000814907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87886.67</v>
      </c>
      <c r="D131" s="1">
        <f>'PR-RAS'!E135</f>
        <v>79699.210000000006</v>
      </c>
      <c r="E131" s="1">
        <v>0</v>
      </c>
      <c r="F131" s="1">
        <v>0</v>
      </c>
      <c r="G131" s="2">
        <f t="shared" si="0"/>
        <v>32147.061700000006</v>
      </c>
      <c r="H131" s="2">
        <f t="shared" si="1"/>
        <v>0.54000000000814907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85877.75</v>
      </c>
      <c r="D132" s="1">
        <f>'PR-RAS'!E136</f>
        <v>79699.210000000006</v>
      </c>
      <c r="E132" s="1">
        <v>0</v>
      </c>
      <c r="F132" s="1">
        <v>0</v>
      </c>
      <c r="G132" s="2">
        <f t="shared" si="0"/>
        <v>32131.178270000004</v>
      </c>
      <c r="H132" s="2">
        <f t="shared" si="1"/>
        <v>0.46000000000640284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2008.92</v>
      </c>
      <c r="D133" s="1">
        <f>'PR-RAS'!E137</f>
        <v>0</v>
      </c>
      <c r="E133" s="1">
        <v>0</v>
      </c>
      <c r="F133" s="1">
        <v>0</v>
      </c>
      <c r="G133" s="2">
        <f t="shared" si="0"/>
        <v>265.17744000000005</v>
      </c>
      <c r="H133" s="2">
        <f t="shared" si="1"/>
        <v>7.999999999992724E-2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360</v>
      </c>
      <c r="D136" s="1">
        <f>'PR-RAS'!E140</f>
        <v>530.19000000000005</v>
      </c>
      <c r="E136" s="1">
        <v>0</v>
      </c>
      <c r="F136" s="1">
        <v>0</v>
      </c>
      <c r="G136" s="2">
        <f t="shared" si="0"/>
        <v>191.75130000000001</v>
      </c>
      <c r="H136" s="2">
        <f t="shared" si="1"/>
        <v>0.19000000000005457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360</v>
      </c>
      <c r="D147" s="1">
        <f>'PR-RAS'!E151</f>
        <v>530.19000000000005</v>
      </c>
      <c r="E147" s="1">
        <v>0</v>
      </c>
      <c r="F147" s="1">
        <v>0</v>
      </c>
      <c r="G147" s="2">
        <f t="shared" si="0"/>
        <v>207.37548000000001</v>
      </c>
      <c r="H147" s="2">
        <f t="shared" si="1"/>
        <v>0.19000000000005457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745077.33</v>
      </c>
      <c r="D148" s="1">
        <f>'PR-RAS'!E152</f>
        <v>927980.91000000015</v>
      </c>
      <c r="E148" s="1">
        <v>0</v>
      </c>
      <c r="F148" s="1">
        <v>0</v>
      </c>
      <c r="G148" s="2">
        <f t="shared" si="0"/>
        <v>382352.75505000004</v>
      </c>
      <c r="H148" s="2">
        <f t="shared" si="1"/>
        <v>0.41999999980907887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632814.73999999987</v>
      </c>
      <c r="D149" s="1">
        <f>'PR-RAS'!E153</f>
        <v>806354.04</v>
      </c>
      <c r="E149" s="1">
        <v>0</v>
      </c>
      <c r="F149" s="1">
        <v>0</v>
      </c>
      <c r="G149" s="2">
        <f t="shared" si="0"/>
        <v>332337.37735999998</v>
      </c>
      <c r="H149" s="2">
        <f t="shared" si="1"/>
        <v>0.30000000016298145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528697.39999999991</v>
      </c>
      <c r="D150" s="1">
        <f>'PR-RAS'!E154</f>
        <v>678203.01</v>
      </c>
      <c r="E150" s="1">
        <v>0</v>
      </c>
      <c r="F150" s="1">
        <v>0</v>
      </c>
      <c r="G150" s="2">
        <f t="shared" si="0"/>
        <v>280880.40957999998</v>
      </c>
      <c r="H150" s="2">
        <f t="shared" si="1"/>
        <v>0.40999999991618097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521400.13</v>
      </c>
      <c r="D151" s="1">
        <f>'PR-RAS'!E155</f>
        <v>662921.91</v>
      </c>
      <c r="E151" s="1">
        <v>0</v>
      </c>
      <c r="F151" s="1">
        <v>0</v>
      </c>
      <c r="G151" s="2">
        <f t="shared" si="0"/>
        <v>277086.59250000003</v>
      </c>
      <c r="H151" s="2">
        <f t="shared" si="1"/>
        <v>0.21999999997206032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5883.33</v>
      </c>
      <c r="D153" s="1">
        <f>'PR-RAS'!E157</f>
        <v>13373.52</v>
      </c>
      <c r="E153" s="1">
        <v>0</v>
      </c>
      <c r="F153" s="1">
        <v>0</v>
      </c>
      <c r="G153" s="2">
        <f t="shared" si="0"/>
        <v>4959.8162400000001</v>
      </c>
      <c r="H153" s="2">
        <f t="shared" si="1"/>
        <v>0.80999999999949068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1413.94</v>
      </c>
      <c r="D154" s="1">
        <f>'PR-RAS'!E158</f>
        <v>1907.58</v>
      </c>
      <c r="E154" s="1">
        <v>0</v>
      </c>
      <c r="F154" s="1">
        <v>0</v>
      </c>
      <c r="G154" s="2">
        <f t="shared" si="0"/>
        <v>800.05230000000006</v>
      </c>
      <c r="H154" s="2">
        <f t="shared" si="1"/>
        <v>0.48000000000001819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21056.69</v>
      </c>
      <c r="D155" s="1">
        <f>'PR-RAS'!E159</f>
        <v>21314.73</v>
      </c>
      <c r="E155" s="1">
        <v>0</v>
      </c>
      <c r="F155" s="1">
        <v>0</v>
      </c>
      <c r="G155" s="2">
        <f t="shared" si="0"/>
        <v>9807.6670999999988</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83060.649999999994</v>
      </c>
      <c r="D156" s="1">
        <f>'PR-RAS'!E160</f>
        <v>106836.3</v>
      </c>
      <c r="E156" s="1">
        <v>0</v>
      </c>
      <c r="F156" s="1">
        <v>0</v>
      </c>
      <c r="G156" s="2">
        <f t="shared" si="0"/>
        <v>45993.653749999998</v>
      </c>
      <c r="H156" s="2">
        <f t="shared" si="1"/>
        <v>0.65000000000873115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83060.649999999994</v>
      </c>
      <c r="D158" s="1">
        <f>'PR-RAS'!E162</f>
        <v>106836.3</v>
      </c>
      <c r="E158" s="1">
        <v>0</v>
      </c>
      <c r="F158" s="1">
        <v>0</v>
      </c>
      <c r="G158" s="2">
        <f t="shared" si="0"/>
        <v>46587.12025</v>
      </c>
      <c r="H158" s="2">
        <f t="shared" si="1"/>
        <v>0.65000000000873115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109357.95000000001</v>
      </c>
      <c r="D160" s="1">
        <f>'PR-RAS'!E164</f>
        <v>118864.15999999999</v>
      </c>
      <c r="E160" s="1">
        <v>0</v>
      </c>
      <c r="F160" s="1">
        <v>0</v>
      </c>
      <c r="G160" s="2">
        <f t="shared" si="0"/>
        <v>55186.716930000002</v>
      </c>
      <c r="H160" s="2">
        <f t="shared" si="1"/>
        <v>0.20999999997729901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16470.71</v>
      </c>
      <c r="D161" s="1">
        <f>'PR-RAS'!E165</f>
        <v>15958.280000000002</v>
      </c>
      <c r="E161" s="1">
        <v>0</v>
      </c>
      <c r="F161" s="1">
        <v>0</v>
      </c>
      <c r="G161" s="2">
        <f t="shared" si="0"/>
        <v>7741.9632000000011</v>
      </c>
      <c r="H161" s="2">
        <f t="shared" si="1"/>
        <v>0.57000000000334694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5439.4</v>
      </c>
      <c r="D162" s="1">
        <f>'PR-RAS'!E166</f>
        <v>4109.8100000000004</v>
      </c>
      <c r="E162" s="1">
        <v>0</v>
      </c>
      <c r="F162" s="1">
        <v>0</v>
      </c>
      <c r="G162" s="2">
        <f t="shared" si="0"/>
        <v>2199.1022200000002</v>
      </c>
      <c r="H162" s="2">
        <f t="shared" si="1"/>
        <v>0.58999999999923602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10100.719999999999</v>
      </c>
      <c r="D163" s="1">
        <f>'PR-RAS'!E167</f>
        <v>10980.77</v>
      </c>
      <c r="E163" s="1">
        <v>0</v>
      </c>
      <c r="F163" s="1">
        <v>0</v>
      </c>
      <c r="G163" s="2">
        <f t="shared" si="0"/>
        <v>5194.0861200000008</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449.69</v>
      </c>
      <c r="D164" s="1">
        <f>'PR-RAS'!E168</f>
        <v>492</v>
      </c>
      <c r="E164" s="1">
        <v>0</v>
      </c>
      <c r="F164" s="1">
        <v>0</v>
      </c>
      <c r="G164" s="2">
        <f t="shared" si="0"/>
        <v>233.69147000000001</v>
      </c>
      <c r="H164" s="2">
        <f t="shared" si="1"/>
        <v>0.31000000000000227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480.9</v>
      </c>
      <c r="D165" s="1">
        <f>'PR-RAS'!E169</f>
        <v>375.7</v>
      </c>
      <c r="E165" s="1">
        <v>0</v>
      </c>
      <c r="F165" s="1">
        <v>0</v>
      </c>
      <c r="G165" s="2">
        <f t="shared" si="0"/>
        <v>202.09720000000002</v>
      </c>
      <c r="H165" s="2">
        <f t="shared" si="1"/>
        <v>0.40000000000003411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74378.58</v>
      </c>
      <c r="D166" s="1">
        <f>'PR-RAS'!E170</f>
        <v>72265.659999999989</v>
      </c>
      <c r="E166" s="1">
        <v>0</v>
      </c>
      <c r="F166" s="1">
        <v>0</v>
      </c>
      <c r="G166" s="2">
        <f t="shared" si="0"/>
        <v>36120.133499999996</v>
      </c>
      <c r="H166" s="2">
        <f t="shared" si="1"/>
        <v>0.76000000000931323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9423.7999999999993</v>
      </c>
      <c r="D167" s="1">
        <f>'PR-RAS'!E171</f>
        <v>8833.8799999999992</v>
      </c>
      <c r="E167" s="1">
        <v>0</v>
      </c>
      <c r="F167" s="1">
        <v>0</v>
      </c>
      <c r="G167" s="2">
        <f t="shared" si="0"/>
        <v>4497.1989599999997</v>
      </c>
      <c r="H167" s="2">
        <f t="shared" si="1"/>
        <v>0.32000000000152795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37829.870000000003</v>
      </c>
      <c r="D168" s="1">
        <f>'PR-RAS'!E172</f>
        <v>39082.839999999997</v>
      </c>
      <c r="E168" s="1">
        <v>0</v>
      </c>
      <c r="F168" s="1">
        <v>0</v>
      </c>
      <c r="G168" s="2">
        <f t="shared" si="0"/>
        <v>19371.256849999998</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20194.04</v>
      </c>
      <c r="D169" s="1">
        <f>'PR-RAS'!E173</f>
        <v>22342.41</v>
      </c>
      <c r="E169" s="1">
        <v>0</v>
      </c>
      <c r="F169" s="1">
        <v>0</v>
      </c>
      <c r="G169" s="2">
        <f t="shared" si="0"/>
        <v>10899.648480000002</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3398.91</v>
      </c>
      <c r="D170" s="1">
        <f>'PR-RAS'!E174</f>
        <v>853.58</v>
      </c>
      <c r="E170" s="1">
        <v>0</v>
      </c>
      <c r="F170" s="1">
        <v>0</v>
      </c>
      <c r="G170" s="2">
        <f t="shared" si="0"/>
        <v>862.92583000000002</v>
      </c>
      <c r="H170" s="2">
        <f t="shared" si="1"/>
        <v>0.51000000000010459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3220.86</v>
      </c>
      <c r="D171" s="1">
        <f>'PR-RAS'!E175</f>
        <v>1152.95</v>
      </c>
      <c r="E171" s="1">
        <v>0</v>
      </c>
      <c r="F171" s="1">
        <v>0</v>
      </c>
      <c r="G171" s="2">
        <f t="shared" si="0"/>
        <v>939.54920000000016</v>
      </c>
      <c r="H171" s="2">
        <f t="shared" si="1"/>
        <v>0.1899999999998272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311.10000000000002</v>
      </c>
      <c r="D173" s="1">
        <f>'PR-RAS'!E177</f>
        <v>0</v>
      </c>
      <c r="E173" s="1">
        <v>0</v>
      </c>
      <c r="F173" s="1">
        <v>0</v>
      </c>
      <c r="G173" s="2">
        <f t="shared" si="0"/>
        <v>53.5092</v>
      </c>
      <c r="H173" s="2">
        <f t="shared" si="1"/>
        <v>0.10000000000002274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14158.589999999998</v>
      </c>
      <c r="D174" s="1">
        <f>'PR-RAS'!E178</f>
        <v>21087.809999999998</v>
      </c>
      <c r="E174" s="1">
        <v>0</v>
      </c>
      <c r="F174" s="1">
        <v>0</v>
      </c>
      <c r="G174" s="2">
        <f t="shared" si="0"/>
        <v>9745.8183299999982</v>
      </c>
      <c r="H174" s="2">
        <f t="shared" si="1"/>
        <v>0.60000000000400178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2781.41</v>
      </c>
      <c r="D175" s="1">
        <f>'PR-RAS'!E179</f>
        <v>2799.38</v>
      </c>
      <c r="E175" s="1">
        <v>0</v>
      </c>
      <c r="F175" s="1">
        <v>0</v>
      </c>
      <c r="G175" s="2">
        <f t="shared" si="0"/>
        <v>1458.14958</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4974.2700000000004</v>
      </c>
      <c r="D176" s="1">
        <f>'PR-RAS'!E180</f>
        <v>8993.01</v>
      </c>
      <c r="E176" s="1">
        <v>0</v>
      </c>
      <c r="F176" s="1">
        <v>0</v>
      </c>
      <c r="G176" s="2">
        <f t="shared" si="0"/>
        <v>4018.0507499999999</v>
      </c>
      <c r="H176" s="2">
        <f t="shared" si="1"/>
        <v>0.28000000000065484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740</v>
      </c>
      <c r="E177" s="1">
        <v>0</v>
      </c>
      <c r="F177" s="1">
        <v>0</v>
      </c>
      <c r="G177" s="2">
        <f t="shared" si="0"/>
        <v>260.47999999999996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1819.55</v>
      </c>
      <c r="D178" s="1">
        <f>'PR-RAS'!E182</f>
        <v>3384.89</v>
      </c>
      <c r="E178" s="1">
        <v>0</v>
      </c>
      <c r="F178" s="1">
        <v>0</v>
      </c>
      <c r="G178" s="2">
        <f t="shared" si="0"/>
        <v>1520.3114099999998</v>
      </c>
      <c r="H178" s="2">
        <f t="shared" si="1"/>
        <v>0.5600000000001728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816.8</v>
      </c>
      <c r="D179" s="1">
        <f>'PR-RAS'!E183</f>
        <v>839.83</v>
      </c>
      <c r="E179" s="1">
        <v>0</v>
      </c>
      <c r="F179" s="1">
        <v>0</v>
      </c>
      <c r="G179" s="2">
        <f t="shared" si="0"/>
        <v>444.36987999999997</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416.48</v>
      </c>
      <c r="D180" s="1">
        <f>'PR-RAS'!E184</f>
        <v>531.57000000000005</v>
      </c>
      <c r="E180" s="1">
        <v>0</v>
      </c>
      <c r="F180" s="1">
        <v>0</v>
      </c>
      <c r="G180" s="2">
        <f t="shared" si="0"/>
        <v>264.85198000000003</v>
      </c>
      <c r="H180" s="2">
        <f t="shared" si="1"/>
        <v>0.90999999999996817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1092.53</v>
      </c>
      <c r="D181" s="1">
        <f>'PR-RAS'!E185</f>
        <v>1798.67</v>
      </c>
      <c r="E181" s="1">
        <v>0</v>
      </c>
      <c r="F181" s="1">
        <v>0</v>
      </c>
      <c r="G181" s="2">
        <f t="shared" si="0"/>
        <v>844.17659999999989</v>
      </c>
      <c r="H181" s="2">
        <f t="shared" si="1"/>
        <v>0.79999999999995453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437.46</v>
      </c>
      <c r="D182" s="1">
        <f>'PR-RAS'!E186</f>
        <v>437.46</v>
      </c>
      <c r="E182" s="1">
        <v>0</v>
      </c>
      <c r="F182" s="1">
        <v>0</v>
      </c>
      <c r="G182" s="2">
        <f t="shared" si="0"/>
        <v>237.54077999999998</v>
      </c>
      <c r="H182" s="2">
        <f t="shared" si="1"/>
        <v>0.91999999999995907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1820.09</v>
      </c>
      <c r="D183" s="1">
        <f>'PR-RAS'!E187</f>
        <v>1563</v>
      </c>
      <c r="E183" s="1">
        <v>0</v>
      </c>
      <c r="F183" s="1">
        <v>0</v>
      </c>
      <c r="G183" s="2">
        <f t="shared" si="0"/>
        <v>900.18838000000005</v>
      </c>
      <c r="H183" s="2">
        <f t="shared" si="1"/>
        <v>8.9999999999918145E-2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4350.07</v>
      </c>
      <c r="D190" s="1">
        <f>'PR-RAS'!E194</f>
        <v>9552.41</v>
      </c>
      <c r="E190" s="1">
        <v>0</v>
      </c>
      <c r="F190" s="1">
        <v>0</v>
      </c>
      <c r="G190" s="2">
        <f t="shared" si="0"/>
        <v>4432.9742100000003</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292</v>
      </c>
      <c r="D191" s="1">
        <f>'PR-RAS'!E195</f>
        <v>0</v>
      </c>
      <c r="E191" s="1">
        <v>0</v>
      </c>
      <c r="F191" s="1">
        <v>0</v>
      </c>
      <c r="G191" s="2">
        <f t="shared" si="0"/>
        <v>55.480000000000004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36.54</v>
      </c>
      <c r="D192" s="1">
        <f>'PR-RAS'!E196</f>
        <v>0</v>
      </c>
      <c r="E192" s="1">
        <v>0</v>
      </c>
      <c r="F192" s="1">
        <v>0</v>
      </c>
      <c r="G192" s="2">
        <f t="shared" si="0"/>
        <v>6.9791400000000001</v>
      </c>
      <c r="H192" s="2">
        <f t="shared" si="1"/>
        <v>0.46000000000000085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156.51</v>
      </c>
      <c r="D193" s="1">
        <f>'PR-RAS'!E197</f>
        <v>0</v>
      </c>
      <c r="E193" s="1">
        <v>0</v>
      </c>
      <c r="F193" s="1">
        <v>0</v>
      </c>
      <c r="G193" s="2">
        <f t="shared" si="0"/>
        <v>30.04992</v>
      </c>
      <c r="H193" s="2">
        <f t="shared" si="1"/>
        <v>0.49000000000000909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181.09</v>
      </c>
      <c r="D194" s="1">
        <f>'PR-RAS'!E198</f>
        <v>150</v>
      </c>
      <c r="E194" s="1">
        <v>0</v>
      </c>
      <c r="F194" s="1">
        <v>0</v>
      </c>
      <c r="G194" s="2">
        <f t="shared" si="0"/>
        <v>92.850370000000012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825.68</v>
      </c>
      <c r="D195" s="1">
        <f>'PR-RAS'!E199</f>
        <v>2100.4699999999998</v>
      </c>
      <c r="E195" s="1">
        <v>0</v>
      </c>
      <c r="F195" s="1">
        <v>0</v>
      </c>
      <c r="G195" s="2">
        <f t="shared" si="0"/>
        <v>975.16427999999996</v>
      </c>
      <c r="H195" s="2">
        <f t="shared" si="1"/>
        <v>0.78999999999984993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2858.25</v>
      </c>
      <c r="D197" s="1">
        <f>'PR-RAS'!E201</f>
        <v>7301.94</v>
      </c>
      <c r="E197" s="1">
        <v>0</v>
      </c>
      <c r="F197" s="1">
        <v>0</v>
      </c>
      <c r="G197" s="2">
        <f t="shared" si="0"/>
        <v>3422.5774799999995</v>
      </c>
      <c r="H197" s="2">
        <f t="shared" si="1"/>
        <v>0.31000000000040018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569.64</v>
      </c>
      <c r="D198" s="1">
        <f>'PR-RAS'!E202</f>
        <v>569.54999999999995</v>
      </c>
      <c r="E198" s="1">
        <v>0</v>
      </c>
      <c r="F198" s="1">
        <v>0</v>
      </c>
      <c r="G198" s="2">
        <f t="shared" si="0"/>
        <v>336.62177999999994</v>
      </c>
      <c r="H198" s="2">
        <f t="shared" si="1"/>
        <v>0.81000000000005912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569.64</v>
      </c>
      <c r="D212" s="1">
        <f>'PR-RAS'!E216</f>
        <v>569.54999999999995</v>
      </c>
      <c r="E212" s="1">
        <v>0</v>
      </c>
      <c r="F212" s="1">
        <v>0</v>
      </c>
      <c r="G212" s="2">
        <f t="shared" si="0"/>
        <v>360.54413999999997</v>
      </c>
      <c r="H212" s="2">
        <f t="shared" si="1"/>
        <v>0.81000000000005912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566.9</v>
      </c>
      <c r="D213" s="1">
        <f>'PR-RAS'!E217</f>
        <v>569.54999999999995</v>
      </c>
      <c r="E213" s="1">
        <v>0</v>
      </c>
      <c r="F213" s="1">
        <v>0</v>
      </c>
      <c r="G213" s="2">
        <f t="shared" si="0"/>
        <v>361.67199999999997</v>
      </c>
      <c r="H213" s="2">
        <f t="shared" si="1"/>
        <v>0.55000000000006821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2.74</v>
      </c>
      <c r="D215" s="1">
        <f>'PR-RAS'!E219</f>
        <v>0</v>
      </c>
      <c r="E215" s="1">
        <v>0</v>
      </c>
      <c r="F215" s="1">
        <v>0</v>
      </c>
      <c r="G215" s="2">
        <f t="shared" si="0"/>
        <v>0.58635999999999999</v>
      </c>
      <c r="H215" s="2">
        <f t="shared" si="1"/>
        <v>0.25999999999999979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1554.43</v>
      </c>
      <c r="D258" s="1">
        <f>'PR-RAS'!E262</f>
        <v>2193.16</v>
      </c>
      <c r="E258" s="1">
        <v>0</v>
      </c>
      <c r="F258" s="1">
        <v>0</v>
      </c>
      <c r="G258" s="2">
        <f t="shared" si="0"/>
        <v>1526.7727500000001</v>
      </c>
      <c r="H258" s="2">
        <f t="shared" si="1"/>
        <v>0.58999999999991815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1554.43</v>
      </c>
      <c r="D265" s="1">
        <f>'PR-RAS'!E269</f>
        <v>2193.16</v>
      </c>
      <c r="E265" s="1">
        <v>0</v>
      </c>
      <c r="F265" s="1">
        <v>0</v>
      </c>
      <c r="G265" s="2">
        <f t="shared" si="0"/>
        <v>1568.3580000000002</v>
      </c>
      <c r="H265" s="2">
        <f t="shared" si="1"/>
        <v>0.58999999999991815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1529.2</v>
      </c>
      <c r="D266" s="1">
        <f>'PR-RAS'!E270</f>
        <v>2193.16</v>
      </c>
      <c r="E266" s="1">
        <v>0</v>
      </c>
      <c r="F266" s="1">
        <v>0</v>
      </c>
      <c r="G266" s="2">
        <f t="shared" si="0"/>
        <v>1567.6127999999999</v>
      </c>
      <c r="H266" s="2">
        <f t="shared" si="1"/>
        <v>0.35999999999989996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25.23</v>
      </c>
      <c r="D267" s="1">
        <f>'PR-RAS'!E271</f>
        <v>0</v>
      </c>
      <c r="E267" s="1">
        <v>0</v>
      </c>
      <c r="F267" s="1">
        <v>0</v>
      </c>
      <c r="G267" s="2">
        <f t="shared" si="0"/>
        <v>6.7111800000000006</v>
      </c>
      <c r="H267" s="2">
        <f t="shared" si="1"/>
        <v>0.23000000000000043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780.57</v>
      </c>
      <c r="D269" s="1">
        <f>'PR-RAS'!E273</f>
        <v>0</v>
      </c>
      <c r="E269" s="1">
        <v>0</v>
      </c>
      <c r="F269" s="1">
        <v>0</v>
      </c>
      <c r="G269" s="2">
        <f t="shared" si="0"/>
        <v>209.19276000000002</v>
      </c>
      <c r="H269" s="2">
        <f t="shared" si="1"/>
        <v>0.42999999999994998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780.57</v>
      </c>
      <c r="D270" s="1">
        <f>'PR-RAS'!E274</f>
        <v>0</v>
      </c>
      <c r="E270" s="1">
        <v>0</v>
      </c>
      <c r="F270" s="1">
        <v>0</v>
      </c>
      <c r="G270" s="2">
        <f t="shared" si="0"/>
        <v>209.97333000000003</v>
      </c>
      <c r="H270" s="2">
        <f t="shared" si="1"/>
        <v>0.42999999999994998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780.57</v>
      </c>
      <c r="D272" s="1">
        <f>'PR-RAS'!E276</f>
        <v>0</v>
      </c>
      <c r="E272" s="1">
        <v>0</v>
      </c>
      <c r="F272" s="1">
        <v>0</v>
      </c>
      <c r="G272" s="2">
        <f t="shared" si="0"/>
        <v>211.53447000000003</v>
      </c>
      <c r="H272" s="2">
        <f t="shared" si="1"/>
        <v>0.42999999999994998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745077.33</v>
      </c>
      <c r="D295" s="1">
        <f>'PR-RAS'!E299</f>
        <v>927980.91000000015</v>
      </c>
      <c r="E295" s="1">
        <v>0</v>
      </c>
      <c r="F295" s="1">
        <v>0</v>
      </c>
      <c r="G295" s="2">
        <f t="shared" si="12"/>
        <v>764705.51010000007</v>
      </c>
      <c r="H295" s="2">
        <f t="shared" si="13"/>
        <v>0.41999999980907887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15732.370000000228</v>
      </c>
      <c r="D296" s="1">
        <f>'PR-RAS'!E300</f>
        <v>0</v>
      </c>
      <c r="E296" s="1">
        <v>0</v>
      </c>
      <c r="F296" s="1">
        <v>0</v>
      </c>
      <c r="G296" s="2">
        <f t="shared" si="12"/>
        <v>4641.0491500000671</v>
      </c>
      <c r="H296" s="2">
        <f t="shared" si="13"/>
        <v>0.37000000022817403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113473.69000000029</v>
      </c>
      <c r="E297" s="1">
        <v>0</v>
      </c>
      <c r="F297" s="1">
        <v>0</v>
      </c>
      <c r="G297" s="2">
        <f t="shared" si="12"/>
        <v>67176.424480000176</v>
      </c>
      <c r="H297" s="2">
        <f t="shared" si="13"/>
        <v>0.30999999970663339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15182.1</v>
      </c>
      <c r="D298" s="1">
        <f>'PR-RAS'!E302</f>
        <v>4769.84</v>
      </c>
      <c r="E298" s="1">
        <v>0</v>
      </c>
      <c r="F298" s="1">
        <v>0</v>
      </c>
      <c r="G298" s="2">
        <f t="shared" si="12"/>
        <v>7342.3686599999992</v>
      </c>
      <c r="H298" s="2">
        <f t="shared" si="13"/>
        <v>0.26000000000021828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6964.06</v>
      </c>
      <c r="D300" s="1">
        <f>'PR-RAS'!E304</f>
        <v>112754.23</v>
      </c>
      <c r="E300" s="1">
        <v>0</v>
      </c>
      <c r="F300" s="1">
        <v>0</v>
      </c>
      <c r="G300" s="2">
        <f t="shared" si="12"/>
        <v>69509.283479999998</v>
      </c>
      <c r="H300" s="2">
        <f t="shared" si="13"/>
        <v>0.28999999999632564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408.97</v>
      </c>
      <c r="D301" s="1">
        <f>'PR-RAS'!E305</f>
        <v>176.7</v>
      </c>
      <c r="E301" s="1">
        <v>0</v>
      </c>
      <c r="F301" s="1">
        <v>0</v>
      </c>
      <c r="G301" s="2">
        <f t="shared" si="12"/>
        <v>228.71099999999998</v>
      </c>
      <c r="H301" s="2">
        <f t="shared" si="13"/>
        <v>0.32999999999998408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59.57</v>
      </c>
      <c r="D303" s="1">
        <f>'PR-RAS'!E308</f>
        <v>0</v>
      </c>
      <c r="E303" s="1">
        <v>0</v>
      </c>
      <c r="F303" s="1">
        <v>0</v>
      </c>
      <c r="G303" s="2">
        <f t="shared" si="12"/>
        <v>17.99014</v>
      </c>
      <c r="H303" s="2">
        <f t="shared" si="13"/>
        <v>0.42999999999999972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59.57</v>
      </c>
      <c r="D316" s="1">
        <f>'PR-RAS'!E321</f>
        <v>0</v>
      </c>
      <c r="E316" s="1">
        <v>0</v>
      </c>
      <c r="F316" s="1">
        <v>0</v>
      </c>
      <c r="G316" s="2">
        <f t="shared" si="12"/>
        <v>18.76455</v>
      </c>
      <c r="H316" s="2">
        <f t="shared" si="13"/>
        <v>0.42999999999999972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59.57</v>
      </c>
      <c r="D317" s="1">
        <f>'PR-RAS'!E322</f>
        <v>0</v>
      </c>
      <c r="E317" s="1">
        <v>0</v>
      </c>
      <c r="F317" s="1">
        <v>0</v>
      </c>
      <c r="G317" s="2">
        <f t="shared" si="12"/>
        <v>18.824120000000001</v>
      </c>
      <c r="H317" s="2">
        <f t="shared" si="13"/>
        <v>0.42999999999999972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59.57</v>
      </c>
      <c r="D318" s="1">
        <f>'PR-RAS'!E323</f>
        <v>0</v>
      </c>
      <c r="E318" s="1">
        <v>0</v>
      </c>
      <c r="F318" s="1">
        <v>0</v>
      </c>
      <c r="G318" s="2">
        <f t="shared" si="12"/>
        <v>18.883690000000001</v>
      </c>
      <c r="H318" s="2">
        <f t="shared" si="13"/>
        <v>0.42999999999999972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9623.67</v>
      </c>
      <c r="D355" s="1">
        <f>'PR-RAS'!E360</f>
        <v>1897.5</v>
      </c>
      <c r="E355" s="1">
        <v>0</v>
      </c>
      <c r="F355" s="1">
        <v>0</v>
      </c>
      <c r="G355" s="2">
        <f t="shared" si="12"/>
        <v>4750.2091799999998</v>
      </c>
      <c r="H355" s="2">
        <f t="shared" si="13"/>
        <v>0.82999999999992724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9623.67</v>
      </c>
      <c r="D368" s="1">
        <f>'PR-RAS'!E373</f>
        <v>1897.5</v>
      </c>
      <c r="E368" s="1">
        <v>0</v>
      </c>
      <c r="F368" s="1">
        <v>0</v>
      </c>
      <c r="G368" s="2">
        <f t="shared" si="12"/>
        <v>4924.6518900000001</v>
      </c>
      <c r="H368" s="2">
        <f t="shared" si="13"/>
        <v>0.82999999999992724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9623.67</v>
      </c>
      <c r="D374" s="1">
        <f>'PR-RAS'!E379</f>
        <v>1897.5</v>
      </c>
      <c r="E374" s="1">
        <v>0</v>
      </c>
      <c r="F374" s="1">
        <v>0</v>
      </c>
      <c r="G374" s="2">
        <f t="shared" si="12"/>
        <v>5005.1639100000002</v>
      </c>
      <c r="H374" s="2">
        <f t="shared" si="13"/>
        <v>0.82999999999992724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8551.5</v>
      </c>
      <c r="D375" s="1">
        <f>'PR-RAS'!E380</f>
        <v>200</v>
      </c>
      <c r="E375" s="1">
        <v>0</v>
      </c>
      <c r="F375" s="1">
        <v>0</v>
      </c>
      <c r="G375" s="2">
        <f t="shared" si="12"/>
        <v>3347.8609999999999</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468.9</v>
      </c>
      <c r="D376" s="1">
        <f>'PR-RAS'!E381</f>
        <v>0</v>
      </c>
      <c r="E376" s="1">
        <v>0</v>
      </c>
      <c r="F376" s="1">
        <v>0</v>
      </c>
      <c r="G376" s="2">
        <f t="shared" si="12"/>
        <v>175.83749999999998</v>
      </c>
      <c r="H376" s="2">
        <f t="shared" si="13"/>
        <v>0.10000000000002274</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603.27</v>
      </c>
      <c r="D381" s="1">
        <f>'PR-RAS'!E386</f>
        <v>1697.5</v>
      </c>
      <c r="E381" s="1">
        <v>0</v>
      </c>
      <c r="F381" s="1">
        <v>0</v>
      </c>
      <c r="G381" s="2">
        <f t="shared" si="12"/>
        <v>1519.3425999999999</v>
      </c>
      <c r="H381" s="2">
        <f t="shared" si="13"/>
        <v>0.76999999999998181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9564.1</v>
      </c>
      <c r="D413" s="1">
        <f>'PR-RAS'!E418</f>
        <v>1897.5</v>
      </c>
      <c r="E413" s="1">
        <v>0</v>
      </c>
      <c r="F413" s="1">
        <v>0</v>
      </c>
      <c r="G413" s="2">
        <f t="shared" si="12"/>
        <v>5503.9492</v>
      </c>
      <c r="H413" s="2">
        <f t="shared" si="13"/>
        <v>0.6000000000003638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760869.27000000014</v>
      </c>
      <c r="D417" s="1">
        <f>'PR-RAS'!E422</f>
        <v>814507.21999999986</v>
      </c>
      <c r="E417" s="1">
        <v>0</v>
      </c>
      <c r="F417" s="1">
        <v>0</v>
      </c>
      <c r="G417" s="2">
        <f t="shared" si="12"/>
        <v>994191.62335999997</v>
      </c>
      <c r="H417" s="2">
        <f t="shared" si="13"/>
        <v>0.48999999999068677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754701</v>
      </c>
      <c r="D418" s="1">
        <f>'PR-RAS'!E423</f>
        <v>929878.41000000015</v>
      </c>
      <c r="E418" s="1">
        <v>0</v>
      </c>
      <c r="F418" s="1">
        <v>0</v>
      </c>
      <c r="G418" s="2">
        <f t="shared" si="12"/>
        <v>1090228.9109400001</v>
      </c>
      <c r="H418" s="2">
        <f t="shared" si="13"/>
        <v>0.41000000014901161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6168.270000000135</v>
      </c>
      <c r="D419" s="1">
        <f>'PR-RAS'!E424</f>
        <v>0</v>
      </c>
      <c r="E419" s="1">
        <v>0</v>
      </c>
      <c r="F419" s="1">
        <v>0</v>
      </c>
      <c r="G419" s="2">
        <f t="shared" si="12"/>
        <v>2578.3368600000563</v>
      </c>
      <c r="H419" s="2">
        <f t="shared" si="13"/>
        <v>0.27000000013504177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115371.19000000029</v>
      </c>
      <c r="E420" s="1">
        <v>0</v>
      </c>
      <c r="F420" s="1">
        <v>0</v>
      </c>
      <c r="G420" s="2">
        <f t="shared" si="12"/>
        <v>96681.057220000235</v>
      </c>
      <c r="H420" s="2">
        <f t="shared" si="13"/>
        <v>0.19000000029336661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15182.1</v>
      </c>
      <c r="D421" s="1">
        <f>'PR-RAS'!E426</f>
        <v>4769.84</v>
      </c>
      <c r="E421" s="1">
        <v>0</v>
      </c>
      <c r="F421" s="1">
        <v>0</v>
      </c>
      <c r="G421" s="2">
        <f t="shared" si="12"/>
        <v>10383.147599999998</v>
      </c>
      <c r="H421" s="2">
        <f t="shared" si="13"/>
        <v>0.26000000000021828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6964.06</v>
      </c>
      <c r="D423" s="1">
        <f>'PR-RAS'!E428</f>
        <v>112754.23</v>
      </c>
      <c r="E423" s="1">
        <v>0</v>
      </c>
      <c r="F423" s="1">
        <v>0</v>
      </c>
      <c r="G423" s="2">
        <f t="shared" si="12"/>
        <v>98103.403439999995</v>
      </c>
      <c r="H423" s="2">
        <f t="shared" si="13"/>
        <v>0.28999999999632564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760869.27000000014</v>
      </c>
      <c r="D637" s="1">
        <f>'PR-RAS'!E643</f>
        <v>814507.21999999986</v>
      </c>
      <c r="E637" s="1">
        <v>0</v>
      </c>
      <c r="F637" s="1">
        <v>0</v>
      </c>
      <c r="G637" s="2">
        <f t="shared" si="14"/>
        <v>1519966.0395599999</v>
      </c>
      <c r="H637" s="2">
        <f t="shared" si="15"/>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754701</v>
      </c>
      <c r="D638" s="1">
        <f>'PR-RAS'!E644</f>
        <v>929878.41000000015</v>
      </c>
      <c r="E638" s="1">
        <v>0</v>
      </c>
      <c r="F638" s="1">
        <v>0</v>
      </c>
      <c r="G638" s="2">
        <f t="shared" si="14"/>
        <v>1665409.6313400003</v>
      </c>
      <c r="H638" s="2">
        <f t="shared" si="15"/>
        <v>0.41000000014901161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6168.270000000135</v>
      </c>
      <c r="D639" s="1">
        <f>'PR-RAS'!E645</f>
        <v>0</v>
      </c>
      <c r="E639" s="1">
        <v>0</v>
      </c>
      <c r="F639" s="1">
        <v>0</v>
      </c>
      <c r="G639" s="2">
        <f t="shared" si="14"/>
        <v>3935.3562600000864</v>
      </c>
      <c r="H639" s="2">
        <f t="shared" si="15"/>
        <v>0.27000000013504177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115371.19000000029</v>
      </c>
      <c r="E640" s="1">
        <v>0</v>
      </c>
      <c r="F640" s="1">
        <v>0</v>
      </c>
      <c r="G640" s="2">
        <f t="shared" si="14"/>
        <v>147444.38082000037</v>
      </c>
      <c r="H640" s="2">
        <f t="shared" si="15"/>
        <v>0.19000000029336661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15182.1</v>
      </c>
      <c r="D641" s="1">
        <f>'PR-RAS'!E647</f>
        <v>4769.84</v>
      </c>
      <c r="E641" s="1">
        <v>0</v>
      </c>
      <c r="F641" s="1">
        <v>0</v>
      </c>
      <c r="G641" s="2">
        <f t="shared" si="14"/>
        <v>15821.939199999999</v>
      </c>
      <c r="H641" s="2">
        <f t="shared" si="15"/>
        <v>0.26000000000021828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21350.370000000134</v>
      </c>
      <c r="D643" s="1">
        <f>'PR-RAS'!E649</f>
        <v>0</v>
      </c>
      <c r="E643" s="1">
        <v>0</v>
      </c>
      <c r="F643" s="1">
        <v>0</v>
      </c>
      <c r="G643" s="2">
        <f t="shared" si="14"/>
        <v>13706.937540000086</v>
      </c>
      <c r="H643" s="2">
        <f t="shared" si="15"/>
        <v>0.37000000013358658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110601.3500000003</v>
      </c>
      <c r="E644" s="1">
        <v>0</v>
      </c>
      <c r="F644" s="1">
        <v>0</v>
      </c>
      <c r="G644" s="2">
        <f t="shared" si="14"/>
        <v>142233.33610000039</v>
      </c>
      <c r="H644" s="2">
        <f t="shared" si="15"/>
        <v>0.35000000029685907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102466.52</v>
      </c>
      <c r="D645" s="1">
        <f>'PR-RAS'!E651</f>
        <v>0</v>
      </c>
      <c r="E645" s="1">
        <v>0</v>
      </c>
      <c r="F645" s="1">
        <v>0</v>
      </c>
      <c r="G645" s="2">
        <f t="shared" si="14"/>
        <v>65988.438880000002</v>
      </c>
      <c r="H645" s="2">
        <f t="shared" si="15"/>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29517.75</v>
      </c>
      <c r="D646" s="1">
        <f>'PR-RAS'!E653</f>
        <v>22760.27</v>
      </c>
      <c r="E646" s="1">
        <v>0</v>
      </c>
      <c r="F646" s="1">
        <v>0</v>
      </c>
      <c r="G646" s="2">
        <f t="shared" si="14"/>
        <v>48399.69705000001</v>
      </c>
      <c r="H646" s="2">
        <f t="shared" si="15"/>
        <v>0.52000000000043656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188093.88</v>
      </c>
      <c r="D647" s="1">
        <f>'PR-RAS'!E654</f>
        <v>177080.62</v>
      </c>
      <c r="E647" s="1">
        <v>0</v>
      </c>
      <c r="F647" s="1">
        <v>0</v>
      </c>
      <c r="G647" s="2">
        <f t="shared" si="14"/>
        <v>350296.80752000003</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187604.92</v>
      </c>
      <c r="D648" s="1">
        <f>'PR-RAS'!E655</f>
        <v>183304.08</v>
      </c>
      <c r="E648" s="1">
        <v>0</v>
      </c>
      <c r="F648" s="1">
        <v>0</v>
      </c>
      <c r="G648" s="2">
        <f t="shared" si="14"/>
        <v>358575.86275999999</v>
      </c>
      <c r="H648" s="2">
        <f t="shared" si="15"/>
        <v>0.15999999997438863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30006.709999999992</v>
      </c>
      <c r="D649" s="1">
        <f>'PR-RAS'!E656</f>
        <v>16536.809999999998</v>
      </c>
      <c r="E649" s="1">
        <v>0</v>
      </c>
      <c r="F649" s="1">
        <v>0</v>
      </c>
      <c r="G649" s="2">
        <f t="shared" si="14"/>
        <v>40876.053839999993</v>
      </c>
      <c r="H649" s="2">
        <f t="shared" si="15"/>
        <v>0.48000000001047738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v>
      </c>
      <c r="D651" s="1">
        <f>'PR-RAS'!E658</f>
        <v>52</v>
      </c>
      <c r="E651" s="1">
        <v>0</v>
      </c>
      <c r="F651" s="1">
        <v>0</v>
      </c>
      <c r="G651" s="2">
        <f t="shared" si="14"/>
        <v>101.4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42</v>
      </c>
      <c r="D653" s="1">
        <f>'PR-RAS'!E660</f>
        <v>42</v>
      </c>
      <c r="E653" s="1">
        <v>0</v>
      </c>
      <c r="F653" s="1">
        <v>0</v>
      </c>
      <c r="G653" s="2">
        <f t="shared" si="14"/>
        <v>82.152000000000001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623524.54</v>
      </c>
      <c r="D676" s="1">
        <f>'PR-RAS'!E683</f>
        <v>691928.39</v>
      </c>
      <c r="E676" s="1">
        <v>0</v>
      </c>
      <c r="F676" s="1">
        <v>0</v>
      </c>
      <c r="G676" s="2">
        <f t="shared" si="14"/>
        <v>1354982.3910000001</v>
      </c>
      <c r="H676" s="2">
        <f t="shared" si="15"/>
        <v>0.84999999997671694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1227.68</v>
      </c>
      <c r="D695" s="1">
        <f>'PR-RAS'!E702</f>
        <v>2761.37</v>
      </c>
      <c r="E695" s="1">
        <v>0</v>
      </c>
      <c r="F695" s="1">
        <v>0</v>
      </c>
      <c r="G695" s="2">
        <f t="shared" si="14"/>
        <v>4684.7914799999999</v>
      </c>
      <c r="H695" s="2">
        <f t="shared" si="15"/>
        <v>0.6899999999998272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8632.5</v>
      </c>
      <c r="D696" s="1">
        <f>'PR-RAS'!E703</f>
        <v>0</v>
      </c>
      <c r="E696" s="1">
        <v>0</v>
      </c>
      <c r="F696" s="1">
        <v>0</v>
      </c>
      <c r="G696" s="2">
        <f t="shared" si="14"/>
        <v>5999.5874999999996</v>
      </c>
      <c r="H696" s="2">
        <f t="shared" si="15"/>
        <v>0.5</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29259.17</v>
      </c>
      <c r="D717" s="1">
        <f>'PR-RAS'!E724</f>
        <v>27838.54</v>
      </c>
      <c r="E717" s="1">
        <v>0</v>
      </c>
      <c r="F717" s="1">
        <v>0</v>
      </c>
      <c r="G717" s="2">
        <f t="shared" si="14"/>
        <v>60814.354999999996</v>
      </c>
      <c r="H717" s="2">
        <f t="shared" si="15"/>
        <v>0.62999999999738066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1324.32</v>
      </c>
      <c r="E726" s="1">
        <v>0</v>
      </c>
      <c r="F726" s="1">
        <v>0</v>
      </c>
      <c r="G726" s="2">
        <f t="shared" si="14"/>
        <v>1920.2639999999999</v>
      </c>
      <c r="H726" s="2">
        <f t="shared" si="15"/>
        <v>0.31999999999993634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10100.719999999999</v>
      </c>
      <c r="D727" s="1">
        <f>'PR-RAS'!E734</f>
        <v>10980.77</v>
      </c>
      <c r="E727" s="1">
        <v>0</v>
      </c>
      <c r="F727" s="1">
        <v>0</v>
      </c>
      <c r="G727" s="2">
        <f t="shared" si="14"/>
        <v>23277.20076</v>
      </c>
      <c r="H727" s="2">
        <f t="shared" si="15"/>
        <v>0.51000000000021828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416.48</v>
      </c>
      <c r="D729" s="1">
        <f>'PR-RAS'!E736</f>
        <v>293.69</v>
      </c>
      <c r="E729" s="1">
        <v>0</v>
      </c>
      <c r="F729" s="1">
        <v>0</v>
      </c>
      <c r="G729" s="2">
        <f t="shared" si="14"/>
        <v>730.81007999999997</v>
      </c>
      <c r="H729" s="2">
        <f t="shared" si="15"/>
        <v>0.79000000000002046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86.86</v>
      </c>
      <c r="D730" s="1">
        <f>'PR-RAS'!E737</f>
        <v>86.86</v>
      </c>
      <c r="E730" s="1">
        <v>0</v>
      </c>
      <c r="F730" s="1">
        <v>0</v>
      </c>
      <c r="G730" s="2">
        <f t="shared" si="14"/>
        <v>189.96281999999999</v>
      </c>
      <c r="H730" s="2">
        <f t="shared" si="15"/>
        <v>0.28000000000000114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765.67</v>
      </c>
      <c r="D731" s="1">
        <f>'PR-RAS'!E738</f>
        <v>149.31</v>
      </c>
      <c r="E731" s="1">
        <v>0</v>
      </c>
      <c r="F731" s="1">
        <v>0</v>
      </c>
      <c r="G731" s="2">
        <f t="shared" si="14"/>
        <v>776.93169999999998</v>
      </c>
      <c r="H731" s="2">
        <f t="shared" si="15"/>
        <v>0.6400000000000432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36.54</v>
      </c>
      <c r="D735" s="1">
        <f>'PR-RAS'!E742</f>
        <v>0</v>
      </c>
      <c r="E735" s="1">
        <v>0</v>
      </c>
      <c r="F735" s="1">
        <v>0</v>
      </c>
      <c r="G735" s="2">
        <f t="shared" si="14"/>
        <v>26.820359999999997</v>
      </c>
      <c r="H735" s="2">
        <f t="shared" si="15"/>
        <v>0.46000000000000085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1164.3699999999999</v>
      </c>
      <c r="E737" s="1">
        <v>0</v>
      </c>
      <c r="F737" s="1">
        <v>0</v>
      </c>
      <c r="G737" s="2">
        <f t="shared" si="28"/>
        <v>1713.9526399999997</v>
      </c>
      <c r="H737" s="2">
        <f t="shared" si="29"/>
        <v>0.36999999999989086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1529.2</v>
      </c>
      <c r="D843" s="1">
        <f>'PR-RAS'!E850</f>
        <v>2193.16</v>
      </c>
      <c r="E843" s="1">
        <v>0</v>
      </c>
      <c r="F843" s="1">
        <v>0</v>
      </c>
      <c r="G843" s="2">
        <f t="shared" si="34"/>
        <v>4980.867839999999</v>
      </c>
      <c r="H843" s="2">
        <f t="shared" si="35"/>
        <v>0.35999999999989996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25.23</v>
      </c>
      <c r="D848" s="1">
        <f>'PR-RAS'!E855</f>
        <v>0</v>
      </c>
      <c r="E848" s="1">
        <v>0</v>
      </c>
      <c r="F848" s="1">
        <v>0</v>
      </c>
      <c r="G848" s="2">
        <f t="shared" si="34"/>
        <v>21.369810000000001</v>
      </c>
      <c r="H848" s="2">
        <f t="shared" si="35"/>
        <v>0.23000000000000043</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130782.32</v>
      </c>
      <c r="D1582" s="6"/>
      <c r="E1582" s="6">
        <v>0</v>
      </c>
      <c r="F1582" s="6">
        <v>0</v>
      </c>
      <c r="G1582" s="7">
        <f t="shared" ref="G1582:G1686" si="70">B1582/1000*C1582</f>
        <v>130.78232</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853158.74000000011</v>
      </c>
      <c r="D1583" s="1">
        <v>0</v>
      </c>
      <c r="E1583" s="1">
        <v>0</v>
      </c>
      <c r="F1583" s="1">
        <v>0</v>
      </c>
      <c r="G1583" s="2">
        <f t="shared" si="70"/>
        <v>1706.3174800000002</v>
      </c>
      <c r="H1583" s="2">
        <f t="shared" si="71"/>
        <v>0.2599999998928979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21910.04</v>
      </c>
      <c r="D1584" s="1">
        <v>0</v>
      </c>
      <c r="E1584" s="1">
        <v>0</v>
      </c>
      <c r="F1584" s="1">
        <v>0</v>
      </c>
      <c r="G1584" s="2">
        <f t="shared" si="70"/>
        <v>65.730119999999999</v>
      </c>
      <c r="H1584" s="2">
        <f t="shared" si="71"/>
        <v>4.0000000000873115E-2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828100.09000000008</v>
      </c>
      <c r="D1585" s="1">
        <v>0</v>
      </c>
      <c r="E1585" s="1">
        <v>0</v>
      </c>
      <c r="F1585" s="1">
        <v>0</v>
      </c>
      <c r="G1585" s="2">
        <f t="shared" si="70"/>
        <v>3312.4003600000005</v>
      </c>
      <c r="H1585" s="2">
        <f t="shared" si="71"/>
        <v>9.0000000083819032E-2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708015.8</v>
      </c>
      <c r="D1586" s="1">
        <v>0</v>
      </c>
      <c r="E1586" s="1">
        <v>0</v>
      </c>
      <c r="F1586" s="1">
        <v>0</v>
      </c>
      <c r="G1586" s="2">
        <f t="shared" si="70"/>
        <v>3540.0790000000002</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117301.49</v>
      </c>
      <c r="D1587" s="1">
        <v>0</v>
      </c>
      <c r="E1587" s="1">
        <v>0</v>
      </c>
      <c r="F1587" s="1">
        <v>0</v>
      </c>
      <c r="G1587" s="2">
        <f t="shared" si="70"/>
        <v>703.80894000000001</v>
      </c>
      <c r="H1587" s="2">
        <f t="shared" si="71"/>
        <v>0.49000000000523869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569.54999999999995</v>
      </c>
      <c r="D1588" s="1">
        <v>0</v>
      </c>
      <c r="E1588" s="1">
        <v>0</v>
      </c>
      <c r="F1588" s="1">
        <v>0</v>
      </c>
      <c r="G1588" s="2">
        <f t="shared" si="70"/>
        <v>3.9868499999999996</v>
      </c>
      <c r="H1588" s="2">
        <f t="shared" si="71"/>
        <v>0.45000000000004547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2193.16</v>
      </c>
      <c r="D1591" s="1">
        <v>0</v>
      </c>
      <c r="E1591" s="1">
        <v>0</v>
      </c>
      <c r="F1591" s="1">
        <v>0</v>
      </c>
      <c r="G1591" s="2">
        <f t="shared" si="70"/>
        <v>21.9316</v>
      </c>
      <c r="H1591" s="2">
        <f t="shared" si="71"/>
        <v>0.15999999999985448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20.09</v>
      </c>
      <c r="D1593" s="1">
        <v>0</v>
      </c>
      <c r="E1593" s="1">
        <v>0</v>
      </c>
      <c r="F1593" s="1">
        <v>0</v>
      </c>
      <c r="G1593" s="2">
        <f t="shared" si="70"/>
        <v>0.24108000000000002</v>
      </c>
      <c r="H1593" s="2">
        <f t="shared" si="71"/>
        <v>8.9999999999999858E-2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1897.5</v>
      </c>
      <c r="D1594" s="1">
        <v>0</v>
      </c>
      <c r="E1594" s="1">
        <v>0</v>
      </c>
      <c r="F1594" s="1">
        <v>0</v>
      </c>
      <c r="G1594" s="2">
        <f t="shared" si="70"/>
        <v>24.6675</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1251.1099999999999</v>
      </c>
      <c r="D1601" s="1">
        <v>0</v>
      </c>
      <c r="E1601" s="1">
        <v>0</v>
      </c>
      <c r="F1601" s="1">
        <v>0</v>
      </c>
      <c r="G1601" s="2">
        <f>B1601/1000*C1601</f>
        <v>25.022199999999998</v>
      </c>
      <c r="H1601" s="2">
        <f>ABS(C1601-ROUND(C1601,0))</f>
        <v>0.10999999999989996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846837.46999999986</v>
      </c>
      <c r="D1602" s="1">
        <v>0</v>
      </c>
      <c r="E1602" s="1">
        <v>0</v>
      </c>
      <c r="F1602" s="1">
        <v>0</v>
      </c>
      <c r="G1602" s="2">
        <f t="shared" si="70"/>
        <v>17783.586869999999</v>
      </c>
      <c r="H1602" s="2">
        <f t="shared" si="71"/>
        <v>0.469999999855645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14983.69</v>
      </c>
      <c r="D1603" s="1">
        <v>0</v>
      </c>
      <c r="E1603" s="1">
        <v>0</v>
      </c>
      <c r="F1603" s="1">
        <v>0</v>
      </c>
      <c r="G1603" s="2">
        <f t="shared" si="70"/>
        <v>329.64118000000002</v>
      </c>
      <c r="H1603" s="2">
        <f t="shared" si="71"/>
        <v>0.30999999999949068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824793.58</v>
      </c>
      <c r="D1604" s="1">
        <v>0</v>
      </c>
      <c r="E1604" s="1">
        <v>0</v>
      </c>
      <c r="F1604" s="1">
        <v>0</v>
      </c>
      <c r="G1604" s="2">
        <f t="shared" si="70"/>
        <v>18970.252339999999</v>
      </c>
      <c r="H1604" s="2">
        <f t="shared" si="71"/>
        <v>0.42000000004190952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701549.09</v>
      </c>
      <c r="D1605" s="1">
        <v>0</v>
      </c>
      <c r="E1605" s="1">
        <v>0</v>
      </c>
      <c r="F1605" s="1">
        <v>0</v>
      </c>
      <c r="G1605" s="2">
        <f t="shared" si="70"/>
        <v>16837.178159999999</v>
      </c>
      <c r="H1605" s="2">
        <f t="shared" si="71"/>
        <v>8.999999996740371E-2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120654.04</v>
      </c>
      <c r="D1606" s="1">
        <v>0</v>
      </c>
      <c r="E1606" s="1">
        <v>0</v>
      </c>
      <c r="F1606" s="1">
        <v>0</v>
      </c>
      <c r="G1606" s="2">
        <f t="shared" si="70"/>
        <v>3016.3510000000001</v>
      </c>
      <c r="H1606" s="2">
        <f t="shared" si="71"/>
        <v>3.9999999993597157E-2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584.88</v>
      </c>
      <c r="D1607" s="1">
        <v>0</v>
      </c>
      <c r="E1607" s="1">
        <v>0</v>
      </c>
      <c r="F1607" s="1">
        <v>0</v>
      </c>
      <c r="G1607" s="2">
        <f t="shared" si="70"/>
        <v>15.20688</v>
      </c>
      <c r="H1607" s="2">
        <f t="shared" si="71"/>
        <v>0.12000000000000455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1985.48</v>
      </c>
      <c r="D1610" s="1">
        <v>0</v>
      </c>
      <c r="E1610" s="1">
        <v>0</v>
      </c>
      <c r="F1610" s="1">
        <v>0</v>
      </c>
      <c r="G1610" s="2">
        <f t="shared" si="70"/>
        <v>57.578920000000004</v>
      </c>
      <c r="H1610" s="2">
        <f t="shared" si="71"/>
        <v>0.48000000000001819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20.09</v>
      </c>
      <c r="D1612" s="1">
        <v>0</v>
      </c>
      <c r="E1612" s="1">
        <v>0</v>
      </c>
      <c r="F1612" s="1">
        <v>0</v>
      </c>
      <c r="G1612" s="2">
        <f t="shared" si="70"/>
        <v>0.62278999999999995</v>
      </c>
      <c r="H1612" s="2">
        <f t="shared" si="71"/>
        <v>8.9999999999999858E-2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5809.09</v>
      </c>
      <c r="D1613" s="1">
        <v>0</v>
      </c>
      <c r="E1613" s="1">
        <v>0</v>
      </c>
      <c r="F1613" s="1">
        <v>0</v>
      </c>
      <c r="G1613" s="2">
        <f t="shared" si="70"/>
        <v>185.89088000000001</v>
      </c>
      <c r="H1613" s="2">
        <f t="shared" si="71"/>
        <v>9.0000000000145519E-2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1251.1099999999999</v>
      </c>
      <c r="D1620" s="1">
        <v>0</v>
      </c>
      <c r="E1620" s="1">
        <v>0</v>
      </c>
      <c r="F1620" s="1">
        <v>0</v>
      </c>
      <c r="G1620" s="2">
        <f>B1620/1000*C1620</f>
        <v>48.793289999999999</v>
      </c>
      <c r="H1620" s="2">
        <f>ABS(C1620-ROUND(C1620,0))</f>
        <v>0.10999999999989996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137103.5900000002</v>
      </c>
      <c r="D1621" s="1">
        <v>0</v>
      </c>
      <c r="E1621" s="1">
        <v>0</v>
      </c>
      <c r="F1621" s="1">
        <v>0</v>
      </c>
      <c r="G1621" s="2">
        <f t="shared" si="70"/>
        <v>5484.1436000000085</v>
      </c>
      <c r="H1621" s="2">
        <f t="shared" si="71"/>
        <v>0.40999999979976565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419.6</v>
      </c>
      <c r="D1622" s="1">
        <v>0</v>
      </c>
      <c r="E1622" s="1">
        <v>0</v>
      </c>
      <c r="F1622" s="1">
        <v>0</v>
      </c>
      <c r="G1622" s="2">
        <f t="shared" si="70"/>
        <v>17.203600000000002</v>
      </c>
      <c r="H1622" s="2">
        <f t="shared" si="71"/>
        <v>0.39999999999997726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419.6</v>
      </c>
      <c r="D1623" s="1">
        <v>0</v>
      </c>
      <c r="E1623" s="1">
        <v>0</v>
      </c>
      <c r="F1623" s="1">
        <v>0</v>
      </c>
      <c r="G1623" s="2">
        <f t="shared" si="70"/>
        <v>17.623200000000001</v>
      </c>
      <c r="H1623" s="2">
        <f t="shared" si="71"/>
        <v>0.39999999999997726</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419.6</v>
      </c>
      <c r="D1624" s="1">
        <v>0</v>
      </c>
      <c r="E1624" s="1">
        <v>0</v>
      </c>
      <c r="F1624" s="1">
        <v>0</v>
      </c>
      <c r="G1624" s="2">
        <f t="shared" si="70"/>
        <v>18.0428</v>
      </c>
      <c r="H1624" s="2">
        <f t="shared" si="71"/>
        <v>0.39999999999997726</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136683.99000000002</v>
      </c>
      <c r="D1681" s="1">
        <v>0</v>
      </c>
      <c r="E1681" s="1">
        <v>0</v>
      </c>
      <c r="F1681" s="1">
        <v>0</v>
      </c>
      <c r="G1681" s="2">
        <f t="shared" si="70"/>
        <v>13668.399000000003</v>
      </c>
      <c r="H1681" s="2">
        <f t="shared" si="71"/>
        <v>9.9999999802093953E-3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14795.67</v>
      </c>
      <c r="D1682" s="1">
        <v>0</v>
      </c>
      <c r="E1682" s="1">
        <v>0</v>
      </c>
      <c r="F1682" s="1">
        <v>0</v>
      </c>
      <c r="G1682" s="2">
        <f t="shared" si="70"/>
        <v>1494.3626700000002</v>
      </c>
      <c r="H1682" s="2">
        <f t="shared" si="71"/>
        <v>0.32999999999992724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121888.32000000001</v>
      </c>
      <c r="D1683" s="1">
        <v>0</v>
      </c>
      <c r="E1683" s="1">
        <v>0</v>
      </c>
      <c r="F1683" s="1">
        <v>0</v>
      </c>
      <c r="G1683" s="2">
        <f t="shared" si="70"/>
        <v>12432.60864</v>
      </c>
      <c r="H1683" s="2">
        <f t="shared" si="71"/>
        <v>0.32000000000698492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13578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760809.70000000019</v>
      </c>
      <c r="I16" s="298">
        <f>'PR-RAS'!E6</f>
        <v>814507.21999999986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745077.33</v>
      </c>
      <c r="I17" s="298">
        <f>'PR-RAS'!E152</f>
        <v>927980.91000000015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21350.370000000134</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110601.3500000003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130782.32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137103.5900000002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419.6</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136683.99000000002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78" zoomScaleNormal="100" workbookViewId="0">
      <selection activeCell="E200" sqref="E20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760809.70000000019</v>
      </c>
      <c r="E6" s="59">
        <f>E7+E43+E49+E82+E106+E125+E134+E140</f>
        <v>814507.21999999986</v>
      </c>
      <c r="F6" s="44">
        <f t="shared" ref="F6:F132" si="0">IF(D6&lt;&gt;0,IF(E6/D6&gt;=100,"&gt;&gt;100",E6/D6*100),"-")</f>
        <v>107.05794366186441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633894.72000000009</v>
      </c>
      <c r="E49" s="59">
        <f>E50+E53+E58+E61+E64+E68+E71+E74+E77</f>
        <v>699216.14</v>
      </c>
      <c r="F49" s="44">
        <f t="shared" si="0"/>
        <v>110.30477426914045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623524.54</v>
      </c>
      <c r="E68" s="59">
        <f t="shared" si="11"/>
        <v>691928.39</v>
      </c>
      <c r="F68" s="44">
        <f t="shared" si="0"/>
        <v>110.97051448849149</v>
      </c>
    </row>
    <row r="69" spans="1:6" ht="12.75" customHeight="1" x14ac:dyDescent="0.2">
      <c r="A69" s="62" t="s">
        <v>189</v>
      </c>
      <c r="B69" s="63" t="s">
        <v>190</v>
      </c>
      <c r="C69" s="267" t="s">
        <v>189</v>
      </c>
      <c r="D69" s="193">
        <v>623524.54</v>
      </c>
      <c r="E69" s="193">
        <v>691928.39</v>
      </c>
      <c r="F69" s="44">
        <f t="shared" si="0"/>
        <v>110.97051448849149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9860.18</v>
      </c>
      <c r="E74" s="59">
        <f t="shared" si="13"/>
        <v>2761.37</v>
      </c>
      <c r="F74" s="44">
        <f t="shared" si="0"/>
        <v>28.005269680675198</v>
      </c>
    </row>
    <row r="75" spans="1:6" ht="12.75" customHeight="1" x14ac:dyDescent="0.2">
      <c r="A75" s="62" t="s">
        <v>201</v>
      </c>
      <c r="B75" s="64" t="s">
        <v>202</v>
      </c>
      <c r="C75" s="267" t="s">
        <v>201</v>
      </c>
      <c r="D75" s="193">
        <v>9860.18</v>
      </c>
      <c r="E75" s="193">
        <v>2761.37</v>
      </c>
      <c r="F75" s="44">
        <f t="shared" si="0"/>
        <v>28.005269680675198</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510</v>
      </c>
      <c r="E77" s="59">
        <f t="shared" si="14"/>
        <v>4526.38</v>
      </c>
      <c r="F77" s="44">
        <f t="shared" si="0"/>
        <v>887.52549019607852</v>
      </c>
    </row>
    <row r="78" spans="1:6" ht="12.75" customHeight="1" x14ac:dyDescent="0.2">
      <c r="A78" s="62">
        <v>6391</v>
      </c>
      <c r="B78" s="63" t="s">
        <v>207</v>
      </c>
      <c r="C78" s="267" t="s">
        <v>208</v>
      </c>
      <c r="D78" s="193">
        <v>510</v>
      </c>
      <c r="E78" s="193">
        <v>4526.38</v>
      </c>
      <c r="F78" s="44">
        <f t="shared" si="0"/>
        <v>887.52549019607852</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16.27</v>
      </c>
      <c r="E82" s="59">
        <f t="shared" si="15"/>
        <v>3.95</v>
      </c>
      <c r="F82" s="44">
        <f t="shared" si="0"/>
        <v>24.277811923786111</v>
      </c>
    </row>
    <row r="83" spans="1:6" ht="12.75" customHeight="1" x14ac:dyDescent="0.2">
      <c r="A83" s="62">
        <v>641</v>
      </c>
      <c r="B83" s="63" t="s">
        <v>217</v>
      </c>
      <c r="C83" s="267" t="s">
        <v>218</v>
      </c>
      <c r="D83" s="59">
        <f t="shared" ref="D83:E83" si="16">SUM(D84:D90)</f>
        <v>16.27</v>
      </c>
      <c r="E83" s="59">
        <f t="shared" si="16"/>
        <v>3.95</v>
      </c>
      <c r="F83" s="44">
        <f t="shared" si="0"/>
        <v>24.277811923786111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16.27</v>
      </c>
      <c r="E85" s="193">
        <v>3.95</v>
      </c>
      <c r="F85" s="44">
        <f t="shared" si="0"/>
        <v>24.277811923786111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33253.67</v>
      </c>
      <c r="E106" s="59">
        <f>E107+E112+E120+E124</f>
        <v>32245.200000000001</v>
      </c>
      <c r="F106" s="44">
        <f t="shared" si="0"/>
        <v>96.967342251246265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33253.67</v>
      </c>
      <c r="E112" s="59">
        <f t="shared" si="20"/>
        <v>32245.200000000001</v>
      </c>
      <c r="F112" s="44">
        <f t="shared" si="0"/>
        <v>96.967342251246265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33253.67</v>
      </c>
      <c r="E117" s="193">
        <v>32245.200000000001</v>
      </c>
      <c r="F117" s="44">
        <f t="shared" si="0"/>
        <v>96.967342251246265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5398.37</v>
      </c>
      <c r="E125" s="59">
        <f t="shared" si="22"/>
        <v>2812.5299999999997</v>
      </c>
      <c r="F125" s="44">
        <f t="shared" si="0"/>
        <v>52.099615254234145</v>
      </c>
    </row>
    <row r="126" spans="1:6" ht="12.75" customHeight="1" x14ac:dyDescent="0.2">
      <c r="A126" s="62">
        <v>661</v>
      </c>
      <c r="B126" s="64" t="s">
        <v>303</v>
      </c>
      <c r="C126" s="267" t="s">
        <v>304</v>
      </c>
      <c r="D126" s="59">
        <f t="shared" ref="D126:E126" si="23">SUM(D127:D128)</f>
        <v>3259.65</v>
      </c>
      <c r="E126" s="59">
        <f t="shared" si="23"/>
        <v>2612.5299999999997</v>
      </c>
      <c r="F126" s="44">
        <f t="shared" si="0"/>
        <v>80.147561854800358</v>
      </c>
    </row>
    <row r="127" spans="1:6" ht="12.75" customHeight="1" x14ac:dyDescent="0.2">
      <c r="A127" s="62">
        <v>6614</v>
      </c>
      <c r="B127" s="64" t="s">
        <v>305</v>
      </c>
      <c r="C127" s="267" t="s">
        <v>306</v>
      </c>
      <c r="D127" s="193">
        <v>15</v>
      </c>
      <c r="E127" s="193">
        <v>17.600000000000001</v>
      </c>
      <c r="F127" s="44">
        <f t="shared" si="0"/>
        <v>117.33333333333333</v>
      </c>
    </row>
    <row r="128" spans="1:6" ht="12.75" customHeight="1" x14ac:dyDescent="0.2">
      <c r="A128" s="62">
        <v>6615</v>
      </c>
      <c r="B128" s="64" t="s">
        <v>307</v>
      </c>
      <c r="C128" s="267" t="s">
        <v>308</v>
      </c>
      <c r="D128" s="193">
        <v>3244.65</v>
      </c>
      <c r="E128" s="193">
        <v>2594.9299999999998</v>
      </c>
      <c r="F128" s="44">
        <f t="shared" si="0"/>
        <v>79.975652227512967</v>
      </c>
    </row>
    <row r="129" spans="1:6" ht="36" x14ac:dyDescent="0.2">
      <c r="A129" s="62">
        <v>663</v>
      </c>
      <c r="B129" s="181" t="s">
        <v>309</v>
      </c>
      <c r="C129" s="267" t="s">
        <v>310</v>
      </c>
      <c r="D129" s="59">
        <f t="shared" ref="D129:E129" si="24">SUM(D130:D133)</f>
        <v>2138.7199999999998</v>
      </c>
      <c r="E129" s="59">
        <f t="shared" si="24"/>
        <v>200</v>
      </c>
      <c r="F129" s="44">
        <f t="shared" si="0"/>
        <v>9.3513877459414996</v>
      </c>
    </row>
    <row r="130" spans="1:6" ht="12.75" customHeight="1" x14ac:dyDescent="0.2">
      <c r="A130" s="62">
        <v>6631</v>
      </c>
      <c r="B130" s="64" t="s">
        <v>311</v>
      </c>
      <c r="C130" s="267" t="s">
        <v>312</v>
      </c>
      <c r="D130" s="193">
        <v>2138.7199999999998</v>
      </c>
      <c r="E130" s="193"/>
      <c r="F130" s="44">
        <f t="shared" si="0"/>
        <v>0</v>
      </c>
    </row>
    <row r="131" spans="1:6" ht="12.75" customHeight="1" x14ac:dyDescent="0.2">
      <c r="A131" s="62">
        <v>6632</v>
      </c>
      <c r="B131" s="181" t="s">
        <v>313</v>
      </c>
      <c r="C131" s="267" t="s">
        <v>314</v>
      </c>
      <c r="D131" s="193">
        <v>0</v>
      </c>
      <c r="E131" s="193">
        <v>200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87886.67</v>
      </c>
      <c r="E134" s="59">
        <f t="shared" si="25"/>
        <v>79699.210000000006</v>
      </c>
      <c r="F134" s="44">
        <f t="shared" ref="F134:F229" si="26">IF(D134&lt;&gt;0,IF(E134/D134&gt;=100,"&gt;&gt;100",E134/D134*100),"-")</f>
        <v>90.684070747020002</v>
      </c>
    </row>
    <row r="135" spans="1:6" ht="24" x14ac:dyDescent="0.2">
      <c r="A135" s="62">
        <v>671</v>
      </c>
      <c r="B135" s="181" t="s">
        <v>321</v>
      </c>
      <c r="C135" s="267" t="s">
        <v>322</v>
      </c>
      <c r="D135" s="59">
        <f t="shared" ref="D135:E135" si="27">SUM(D136:D138)</f>
        <v>87886.67</v>
      </c>
      <c r="E135" s="59">
        <f t="shared" si="27"/>
        <v>79699.210000000006</v>
      </c>
      <c r="F135" s="44">
        <f t="shared" si="26"/>
        <v>90.684070747020002</v>
      </c>
    </row>
    <row r="136" spans="1:6" ht="12.75" customHeight="1" x14ac:dyDescent="0.2">
      <c r="A136" s="62">
        <v>6711</v>
      </c>
      <c r="B136" s="64" t="s">
        <v>323</v>
      </c>
      <c r="C136" s="267" t="s">
        <v>324</v>
      </c>
      <c r="D136" s="193">
        <v>85877.75</v>
      </c>
      <c r="E136" s="193">
        <v>79699.210000000006</v>
      </c>
      <c r="F136" s="44">
        <f t="shared" si="26"/>
        <v>92.805423989333676</v>
      </c>
    </row>
    <row r="137" spans="1:6" ht="24" x14ac:dyDescent="0.2">
      <c r="A137" s="62">
        <v>6712</v>
      </c>
      <c r="B137" s="181" t="s">
        <v>325</v>
      </c>
      <c r="C137" s="267" t="s">
        <v>326</v>
      </c>
      <c r="D137" s="193">
        <v>2008.92</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360</v>
      </c>
      <c r="E140" s="59">
        <f t="shared" si="28"/>
        <v>530.19000000000005</v>
      </c>
      <c r="F140" s="44">
        <f t="shared" si="26"/>
        <v>147.27500000000003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360</v>
      </c>
      <c r="E151" s="193">
        <v>530.19000000000005</v>
      </c>
      <c r="F151" s="44">
        <f t="shared" si="26"/>
        <v>147.27500000000003</v>
      </c>
    </row>
    <row r="152" spans="1:6" ht="12.75" customHeight="1" x14ac:dyDescent="0.2">
      <c r="A152" s="62">
        <v>3</v>
      </c>
      <c r="B152" s="63" t="s">
        <v>355</v>
      </c>
      <c r="C152" s="267" t="s">
        <v>61</v>
      </c>
      <c r="D152" s="59">
        <f>D153+D164+D202+D221+D230+D262+D273</f>
        <v>745077.33</v>
      </c>
      <c r="E152" s="59">
        <f>E153+E164+E202+E221+E230+E262+E273</f>
        <v>927980.91000000015</v>
      </c>
      <c r="F152" s="44">
        <f t="shared" si="26"/>
        <v>124.54826803011174</v>
      </c>
    </row>
    <row r="153" spans="1:6" ht="12.75" customHeight="1" x14ac:dyDescent="0.2">
      <c r="A153" s="62">
        <v>31</v>
      </c>
      <c r="B153" s="63" t="s">
        <v>356</v>
      </c>
      <c r="C153" s="267" t="s">
        <v>35</v>
      </c>
      <c r="D153" s="59">
        <f t="shared" ref="D153:E153" si="30">D154+D159+D160</f>
        <v>632814.73999999987</v>
      </c>
      <c r="E153" s="59">
        <f t="shared" si="30"/>
        <v>806354.04</v>
      </c>
      <c r="F153" s="44">
        <f t="shared" si="26"/>
        <v>127.42339724893263</v>
      </c>
    </row>
    <row r="154" spans="1:6" ht="12.75" customHeight="1" x14ac:dyDescent="0.2">
      <c r="A154" s="62">
        <v>311</v>
      </c>
      <c r="B154" s="63" t="s">
        <v>357</v>
      </c>
      <c r="C154" s="267" t="s">
        <v>358</v>
      </c>
      <c r="D154" s="59">
        <f t="shared" ref="D154:E154" si="31">SUM(D155:D158)</f>
        <v>528697.39999999991</v>
      </c>
      <c r="E154" s="59">
        <f t="shared" si="31"/>
        <v>678203.01</v>
      </c>
      <c r="F154" s="44">
        <f t="shared" si="26"/>
        <v>128.27810577468324</v>
      </c>
    </row>
    <row r="155" spans="1:6" ht="12.75" customHeight="1" x14ac:dyDescent="0.2">
      <c r="A155" s="62">
        <v>3111</v>
      </c>
      <c r="B155" s="63" t="s">
        <v>359</v>
      </c>
      <c r="C155" s="267" t="s">
        <v>360</v>
      </c>
      <c r="D155" s="193">
        <v>521400.13</v>
      </c>
      <c r="E155" s="193">
        <v>662921.91</v>
      </c>
      <c r="F155" s="44">
        <f t="shared" si="26"/>
        <v>127.14264378875396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5883.33</v>
      </c>
      <c r="E157" s="193">
        <v>13373.52</v>
      </c>
      <c r="F157" s="44">
        <f t="shared" si="26"/>
        <v>227.31208346293684</v>
      </c>
    </row>
    <row r="158" spans="1:6" ht="12.75" customHeight="1" x14ac:dyDescent="0.2">
      <c r="A158" s="62">
        <v>3114</v>
      </c>
      <c r="B158" s="64" t="s">
        <v>365</v>
      </c>
      <c r="C158" s="267" t="s">
        <v>366</v>
      </c>
      <c r="D158" s="193">
        <v>1413.94</v>
      </c>
      <c r="E158" s="193">
        <v>1907.58</v>
      </c>
      <c r="F158" s="44">
        <f t="shared" si="26"/>
        <v>134.91237251934308</v>
      </c>
    </row>
    <row r="159" spans="1:6" ht="12.75" customHeight="1" x14ac:dyDescent="0.2">
      <c r="A159" s="62">
        <v>312</v>
      </c>
      <c r="B159" s="64" t="s">
        <v>367</v>
      </c>
      <c r="C159" s="267" t="s">
        <v>368</v>
      </c>
      <c r="D159" s="193">
        <v>21056.69</v>
      </c>
      <c r="E159" s="193">
        <v>21314.73</v>
      </c>
      <c r="F159" s="44">
        <f t="shared" si="26"/>
        <v>101.22545376315082</v>
      </c>
    </row>
    <row r="160" spans="1:6" ht="12.75" customHeight="1" x14ac:dyDescent="0.2">
      <c r="A160" s="62">
        <v>313</v>
      </c>
      <c r="B160" s="64" t="s">
        <v>369</v>
      </c>
      <c r="C160" s="267" t="s">
        <v>370</v>
      </c>
      <c r="D160" s="59">
        <f t="shared" ref="D160:E160" si="32">SUM(D161:D163)</f>
        <v>83060.649999999994</v>
      </c>
      <c r="E160" s="59">
        <f t="shared" si="32"/>
        <v>106836.3</v>
      </c>
      <c r="F160" s="44">
        <f t="shared" si="26"/>
        <v>128.62444490863004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83060.649999999994</v>
      </c>
      <c r="E162" s="193">
        <v>106836.3</v>
      </c>
      <c r="F162" s="44">
        <f t="shared" si="26"/>
        <v>128.62444490863004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109357.95000000001</v>
      </c>
      <c r="E164" s="59">
        <f>E165+E170+E178+E188+E189+E194</f>
        <v>118864.15999999999</v>
      </c>
      <c r="F164" s="44">
        <f t="shared" si="26"/>
        <v>108.6927470750869</v>
      </c>
    </row>
    <row r="165" spans="1:6" ht="12.75" customHeight="1" x14ac:dyDescent="0.2">
      <c r="A165" s="62">
        <v>321</v>
      </c>
      <c r="B165" s="63" t="s">
        <v>379</v>
      </c>
      <c r="C165" s="267" t="s">
        <v>380</v>
      </c>
      <c r="D165" s="59">
        <f t="shared" ref="D165:E165" si="33">SUM(D166:D169)</f>
        <v>16470.71</v>
      </c>
      <c r="E165" s="59">
        <f t="shared" si="33"/>
        <v>15958.280000000002</v>
      </c>
      <c r="F165" s="44">
        <f t="shared" si="26"/>
        <v>96.888840857497968</v>
      </c>
    </row>
    <row r="166" spans="1:6" ht="12.75" customHeight="1" x14ac:dyDescent="0.2">
      <c r="A166" s="62">
        <v>3211</v>
      </c>
      <c r="B166" s="63" t="s">
        <v>381</v>
      </c>
      <c r="C166" s="267" t="s">
        <v>382</v>
      </c>
      <c r="D166" s="193">
        <v>5439.4</v>
      </c>
      <c r="E166" s="193">
        <v>4109.8100000000004</v>
      </c>
      <c r="F166" s="44">
        <f t="shared" si="26"/>
        <v>75.556311357870371</v>
      </c>
    </row>
    <row r="167" spans="1:6" ht="12.75" customHeight="1" x14ac:dyDescent="0.2">
      <c r="A167" s="62">
        <v>3212</v>
      </c>
      <c r="B167" s="63" t="s">
        <v>383</v>
      </c>
      <c r="C167" s="267" t="s">
        <v>384</v>
      </c>
      <c r="D167" s="193">
        <v>10100.719999999999</v>
      </c>
      <c r="E167" s="193">
        <v>10980.77</v>
      </c>
      <c r="F167" s="44">
        <f t="shared" si="26"/>
        <v>108.71274523004301</v>
      </c>
    </row>
    <row r="168" spans="1:6" ht="12.75" customHeight="1" x14ac:dyDescent="0.2">
      <c r="A168" s="62">
        <v>3213</v>
      </c>
      <c r="B168" s="63" t="s">
        <v>385</v>
      </c>
      <c r="C168" s="267" t="s">
        <v>386</v>
      </c>
      <c r="D168" s="193">
        <v>449.69</v>
      </c>
      <c r="E168" s="193">
        <v>492</v>
      </c>
      <c r="F168" s="44">
        <f t="shared" si="26"/>
        <v>109.40870377371077</v>
      </c>
    </row>
    <row r="169" spans="1:6" ht="12.75" customHeight="1" x14ac:dyDescent="0.2">
      <c r="A169" s="62">
        <v>3214</v>
      </c>
      <c r="B169" s="63" t="s">
        <v>387</v>
      </c>
      <c r="C169" s="267" t="s">
        <v>388</v>
      </c>
      <c r="D169" s="193">
        <v>480.9</v>
      </c>
      <c r="E169" s="193">
        <v>375.7</v>
      </c>
      <c r="F169" s="44">
        <f t="shared" si="26"/>
        <v>78.124350176751918</v>
      </c>
    </row>
    <row r="170" spans="1:6" ht="12.75" customHeight="1" x14ac:dyDescent="0.2">
      <c r="A170" s="62">
        <v>322</v>
      </c>
      <c r="B170" s="63" t="s">
        <v>389</v>
      </c>
      <c r="C170" s="267" t="s">
        <v>390</v>
      </c>
      <c r="D170" s="59">
        <f t="shared" ref="D170:E170" si="34">SUM(D171:D177)</f>
        <v>74378.58</v>
      </c>
      <c r="E170" s="59">
        <f t="shared" si="34"/>
        <v>72265.659999999989</v>
      </c>
      <c r="F170" s="44">
        <f t="shared" si="26"/>
        <v>97.159235898292209</v>
      </c>
    </row>
    <row r="171" spans="1:6" ht="12.75" customHeight="1" x14ac:dyDescent="0.2">
      <c r="A171" s="62">
        <v>3221</v>
      </c>
      <c r="B171" s="63" t="s">
        <v>391</v>
      </c>
      <c r="C171" s="267" t="s">
        <v>392</v>
      </c>
      <c r="D171" s="193">
        <v>9423.7999999999993</v>
      </c>
      <c r="E171" s="193">
        <v>8833.8799999999992</v>
      </c>
      <c r="F171" s="44">
        <f t="shared" si="26"/>
        <v>93.740104840934663</v>
      </c>
    </row>
    <row r="172" spans="1:6" ht="12.75" customHeight="1" x14ac:dyDescent="0.2">
      <c r="A172" s="62">
        <v>3222</v>
      </c>
      <c r="B172" s="63" t="s">
        <v>393</v>
      </c>
      <c r="C172" s="267" t="s">
        <v>394</v>
      </c>
      <c r="D172" s="193">
        <v>37829.870000000003</v>
      </c>
      <c r="E172" s="193">
        <v>39082.839999999997</v>
      </c>
      <c r="F172" s="44">
        <f t="shared" si="26"/>
        <v>103.31211817539948</v>
      </c>
    </row>
    <row r="173" spans="1:6" ht="12.75" customHeight="1" x14ac:dyDescent="0.2">
      <c r="A173" s="62">
        <v>3223</v>
      </c>
      <c r="B173" s="64" t="s">
        <v>395</v>
      </c>
      <c r="C173" s="267" t="s">
        <v>396</v>
      </c>
      <c r="D173" s="193">
        <v>20194.04</v>
      </c>
      <c r="E173" s="193">
        <v>22342.41</v>
      </c>
      <c r="F173" s="44">
        <f t="shared" si="26"/>
        <v>110.63863397319209</v>
      </c>
    </row>
    <row r="174" spans="1:6" ht="12.75" customHeight="1" x14ac:dyDescent="0.2">
      <c r="A174" s="62">
        <v>3224</v>
      </c>
      <c r="B174" s="64" t="s">
        <v>397</v>
      </c>
      <c r="C174" s="267" t="s">
        <v>398</v>
      </c>
      <c r="D174" s="193">
        <v>3398.91</v>
      </c>
      <c r="E174" s="193">
        <v>853.58</v>
      </c>
      <c r="F174" s="44">
        <f t="shared" si="26"/>
        <v>25.11334516065445</v>
      </c>
    </row>
    <row r="175" spans="1:6" ht="12.75" customHeight="1" x14ac:dyDescent="0.2">
      <c r="A175" s="62">
        <v>3225</v>
      </c>
      <c r="B175" s="64" t="s">
        <v>399</v>
      </c>
      <c r="C175" s="267" t="s">
        <v>400</v>
      </c>
      <c r="D175" s="193">
        <v>3220.86</v>
      </c>
      <c r="E175" s="193">
        <v>1152.95</v>
      </c>
      <c r="F175" s="44">
        <f t="shared" si="26"/>
        <v>35.796340107921488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311.10000000000002</v>
      </c>
      <c r="E177" s="193"/>
      <c r="F177" s="44">
        <f t="shared" si="26"/>
        <v>0</v>
      </c>
    </row>
    <row r="178" spans="1:6" ht="12.75" customHeight="1" x14ac:dyDescent="0.2">
      <c r="A178" s="62">
        <v>323</v>
      </c>
      <c r="B178" s="64" t="s">
        <v>405</v>
      </c>
      <c r="C178" s="267" t="s">
        <v>406</v>
      </c>
      <c r="D178" s="59">
        <f t="shared" ref="D178:E178" si="35">SUM(D179:D187)</f>
        <v>14158.589999999998</v>
      </c>
      <c r="E178" s="59">
        <f t="shared" si="35"/>
        <v>21087.809999999998</v>
      </c>
      <c r="F178" s="44">
        <f t="shared" si="26"/>
        <v>148.94004275849503</v>
      </c>
    </row>
    <row r="179" spans="1:6" ht="12.75" customHeight="1" x14ac:dyDescent="0.2">
      <c r="A179" s="62">
        <v>3231</v>
      </c>
      <c r="B179" s="64" t="s">
        <v>407</v>
      </c>
      <c r="C179" s="267" t="s">
        <v>408</v>
      </c>
      <c r="D179" s="193">
        <v>2781.41</v>
      </c>
      <c r="E179" s="193">
        <v>2799.38</v>
      </c>
      <c r="F179" s="44">
        <f t="shared" si="26"/>
        <v>100.64607519207884</v>
      </c>
    </row>
    <row r="180" spans="1:6" ht="12.75" customHeight="1" x14ac:dyDescent="0.2">
      <c r="A180" s="62">
        <v>3232</v>
      </c>
      <c r="B180" s="64" t="s">
        <v>409</v>
      </c>
      <c r="C180" s="267" t="s">
        <v>410</v>
      </c>
      <c r="D180" s="193">
        <v>4974.2700000000004</v>
      </c>
      <c r="E180" s="193">
        <v>8993.01</v>
      </c>
      <c r="F180" s="44">
        <f t="shared" si="26"/>
        <v>180.79054816083564</v>
      </c>
    </row>
    <row r="181" spans="1:6" ht="12.75" customHeight="1" x14ac:dyDescent="0.2">
      <c r="A181" s="62">
        <v>3233</v>
      </c>
      <c r="B181" s="64" t="s">
        <v>411</v>
      </c>
      <c r="C181" s="267" t="s">
        <v>412</v>
      </c>
      <c r="D181" s="193">
        <v>0</v>
      </c>
      <c r="E181" s="193">
        <v>740</v>
      </c>
      <c r="F181" s="44" t="str">
        <f t="shared" si="26"/>
        <v>-</v>
      </c>
    </row>
    <row r="182" spans="1:6" ht="12.75" customHeight="1" x14ac:dyDescent="0.2">
      <c r="A182" s="62">
        <v>3234</v>
      </c>
      <c r="B182" s="64" t="s">
        <v>413</v>
      </c>
      <c r="C182" s="267" t="s">
        <v>414</v>
      </c>
      <c r="D182" s="193">
        <v>1819.55</v>
      </c>
      <c r="E182" s="193">
        <v>3384.89</v>
      </c>
      <c r="F182" s="44">
        <f t="shared" si="26"/>
        <v>186.02896320518809</v>
      </c>
    </row>
    <row r="183" spans="1:6" ht="12.75" customHeight="1" x14ac:dyDescent="0.2">
      <c r="A183" s="62">
        <v>3235</v>
      </c>
      <c r="B183" s="63" t="s">
        <v>415</v>
      </c>
      <c r="C183" s="267" t="s">
        <v>416</v>
      </c>
      <c r="D183" s="193">
        <v>816.8</v>
      </c>
      <c r="E183" s="193">
        <v>839.83</v>
      </c>
      <c r="F183" s="44">
        <f t="shared" si="26"/>
        <v>102.81953966699315</v>
      </c>
    </row>
    <row r="184" spans="1:6" ht="12.75" customHeight="1" x14ac:dyDescent="0.2">
      <c r="A184" s="62">
        <v>3236</v>
      </c>
      <c r="B184" s="63" t="s">
        <v>417</v>
      </c>
      <c r="C184" s="267" t="s">
        <v>418</v>
      </c>
      <c r="D184" s="193">
        <v>416.48</v>
      </c>
      <c r="E184" s="193">
        <v>531.57000000000005</v>
      </c>
      <c r="F184" s="44">
        <f t="shared" si="26"/>
        <v>127.63398002305033</v>
      </c>
    </row>
    <row r="185" spans="1:6" ht="12.75" customHeight="1" x14ac:dyDescent="0.2">
      <c r="A185" s="62">
        <v>3237</v>
      </c>
      <c r="B185" s="63" t="s">
        <v>419</v>
      </c>
      <c r="C185" s="267" t="s">
        <v>420</v>
      </c>
      <c r="D185" s="193">
        <v>1092.53</v>
      </c>
      <c r="E185" s="193">
        <v>1798.67</v>
      </c>
      <c r="F185" s="44">
        <f t="shared" si="26"/>
        <v>164.63346544259656</v>
      </c>
    </row>
    <row r="186" spans="1:6" ht="12.75" customHeight="1" x14ac:dyDescent="0.2">
      <c r="A186" s="62">
        <v>3238</v>
      </c>
      <c r="B186" s="63" t="s">
        <v>421</v>
      </c>
      <c r="C186" s="267" t="s">
        <v>422</v>
      </c>
      <c r="D186" s="193">
        <v>437.46</v>
      </c>
      <c r="E186" s="193">
        <v>437.46</v>
      </c>
      <c r="F186" s="44">
        <f t="shared" si="26"/>
        <v>100</v>
      </c>
    </row>
    <row r="187" spans="1:6" ht="12.75" customHeight="1" x14ac:dyDescent="0.2">
      <c r="A187" s="62">
        <v>3239</v>
      </c>
      <c r="B187" s="63" t="s">
        <v>423</v>
      </c>
      <c r="C187" s="267" t="s">
        <v>424</v>
      </c>
      <c r="D187" s="193">
        <v>1820.09</v>
      </c>
      <c r="E187" s="193">
        <v>1563</v>
      </c>
      <c r="F187" s="44">
        <f t="shared" si="26"/>
        <v>85.874874319401798</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4350.07</v>
      </c>
      <c r="E194" s="59">
        <f t="shared" si="36"/>
        <v>9552.41</v>
      </c>
      <c r="F194" s="44">
        <f t="shared" si="26"/>
        <v>219.59209851795492</v>
      </c>
    </row>
    <row r="195" spans="1:6" ht="12.75" customHeight="1" x14ac:dyDescent="0.2">
      <c r="A195" s="62">
        <v>3291</v>
      </c>
      <c r="B195" s="182" t="s">
        <v>439</v>
      </c>
      <c r="C195" s="267" t="s">
        <v>440</v>
      </c>
      <c r="D195" s="193">
        <v>292</v>
      </c>
      <c r="E195" s="193"/>
      <c r="F195" s="44">
        <f t="shared" si="26"/>
        <v>0</v>
      </c>
    </row>
    <row r="196" spans="1:6" ht="12.75" customHeight="1" x14ac:dyDescent="0.2">
      <c r="A196" s="62">
        <v>3292</v>
      </c>
      <c r="B196" s="63" t="s">
        <v>441</v>
      </c>
      <c r="C196" s="267" t="s">
        <v>442</v>
      </c>
      <c r="D196" s="193">
        <v>36.54</v>
      </c>
      <c r="E196" s="193"/>
      <c r="F196" s="44">
        <f t="shared" si="26"/>
        <v>0</v>
      </c>
    </row>
    <row r="197" spans="1:6" ht="12.75" customHeight="1" x14ac:dyDescent="0.2">
      <c r="A197" s="62">
        <v>3293</v>
      </c>
      <c r="B197" s="63" t="s">
        <v>443</v>
      </c>
      <c r="C197" s="267" t="s">
        <v>444</v>
      </c>
      <c r="D197" s="193">
        <v>156.51</v>
      </c>
      <c r="E197" s="193"/>
      <c r="F197" s="44">
        <f t="shared" si="26"/>
        <v>0</v>
      </c>
    </row>
    <row r="198" spans="1:6" ht="12.75" customHeight="1" x14ac:dyDescent="0.2">
      <c r="A198" s="62">
        <v>3294</v>
      </c>
      <c r="B198" s="63" t="s">
        <v>445</v>
      </c>
      <c r="C198" s="267" t="s">
        <v>446</v>
      </c>
      <c r="D198" s="193">
        <v>181.09</v>
      </c>
      <c r="E198" s="193">
        <v>150</v>
      </c>
      <c r="F198" s="44">
        <f t="shared" si="26"/>
        <v>82.831741123198412</v>
      </c>
    </row>
    <row r="199" spans="1:6" ht="12.75" customHeight="1" x14ac:dyDescent="0.2">
      <c r="A199" s="62">
        <v>3295</v>
      </c>
      <c r="B199" s="63" t="s">
        <v>447</v>
      </c>
      <c r="C199" s="267" t="s">
        <v>448</v>
      </c>
      <c r="D199" s="193">
        <v>825.68</v>
      </c>
      <c r="E199" s="193">
        <v>2100.4699999999998</v>
      </c>
      <c r="F199" s="44">
        <f t="shared" si="26"/>
        <v>254.39274295126441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2858.25</v>
      </c>
      <c r="E201" s="193">
        <v>7301.94</v>
      </c>
      <c r="F201" s="44">
        <f t="shared" si="26"/>
        <v>255.46890579900287</v>
      </c>
    </row>
    <row r="202" spans="1:6" ht="12.75" customHeight="1" x14ac:dyDescent="0.2">
      <c r="A202" s="62">
        <v>34</v>
      </c>
      <c r="B202" s="182" t="s">
        <v>453</v>
      </c>
      <c r="C202" s="267" t="s">
        <v>454</v>
      </c>
      <c r="D202" s="59">
        <f t="shared" ref="D202:E202" si="37">D203+D208+D216</f>
        <v>569.64</v>
      </c>
      <c r="E202" s="59">
        <f t="shared" si="37"/>
        <v>569.54999999999995</v>
      </c>
      <c r="F202" s="44">
        <f t="shared" si="26"/>
        <v>99.984200547714337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569.64</v>
      </c>
      <c r="E216" s="59">
        <f t="shared" si="40"/>
        <v>569.54999999999995</v>
      </c>
      <c r="F216" s="44">
        <f t="shared" si="26"/>
        <v>99.984200547714337</v>
      </c>
    </row>
    <row r="217" spans="1:6" ht="12.75" customHeight="1" x14ac:dyDescent="0.2">
      <c r="A217" s="62">
        <v>3431</v>
      </c>
      <c r="B217" s="181" t="s">
        <v>483</v>
      </c>
      <c r="C217" s="267" t="s">
        <v>484</v>
      </c>
      <c r="D217" s="193">
        <v>566.9</v>
      </c>
      <c r="E217" s="193">
        <v>569.54999999999995</v>
      </c>
      <c r="F217" s="44">
        <f t="shared" si="26"/>
        <v>100.46745457752691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2.74</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1554.43</v>
      </c>
      <c r="E262" s="59">
        <f t="shared" si="55"/>
        <v>2193.16</v>
      </c>
      <c r="F262" s="44">
        <f t="shared" ref="F262:F268" si="56">IF(D262&lt;&gt;0,IF(E262/D262&gt;=100,"&gt;&gt;100",E262/D262*100),"-")</f>
        <v>141.09094652058954</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1554.43</v>
      </c>
      <c r="E269" s="59">
        <f t="shared" si="58"/>
        <v>2193.16</v>
      </c>
      <c r="F269" s="44">
        <f t="shared" ref="F269:F272" si="59">IF(D269&lt;&gt;0,IF(E269/D269&gt;=100,"&gt;&gt;100",E269/D269*100),"-")</f>
        <v>141.09094652058954</v>
      </c>
    </row>
    <row r="270" spans="1:6" ht="12.75" customHeight="1" x14ac:dyDescent="0.2">
      <c r="A270" s="62">
        <v>3721</v>
      </c>
      <c r="B270" s="64" t="s">
        <v>580</v>
      </c>
      <c r="C270" s="267" t="s">
        <v>581</v>
      </c>
      <c r="D270" s="193">
        <v>1529.2</v>
      </c>
      <c r="E270" s="193">
        <v>2193.16</v>
      </c>
      <c r="F270" s="44">
        <f t="shared" si="59"/>
        <v>143.4187810619932</v>
      </c>
    </row>
    <row r="271" spans="1:6" ht="12.75" customHeight="1" x14ac:dyDescent="0.2">
      <c r="A271" s="62">
        <v>3722</v>
      </c>
      <c r="B271" s="64" t="s">
        <v>582</v>
      </c>
      <c r="C271" s="267" t="s">
        <v>583</v>
      </c>
      <c r="D271" s="193">
        <v>25.23</v>
      </c>
      <c r="E271" s="193"/>
      <c r="F271" s="44">
        <f t="shared" si="59"/>
        <v>0</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780.57</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780.57</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780.57</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745077.33</v>
      </c>
      <c r="E299" s="59">
        <f>E152-E297+E298</f>
        <v>927980.91000000015</v>
      </c>
      <c r="F299" s="44">
        <f t="shared" si="68"/>
        <v>124.54826803011174</v>
      </c>
    </row>
    <row r="300" spans="1:6" ht="12.75" customHeight="1" x14ac:dyDescent="0.2">
      <c r="A300" s="62" t="s">
        <v>629</v>
      </c>
      <c r="B300" s="63" t="s">
        <v>640</v>
      </c>
      <c r="C300" s="267" t="s">
        <v>641</v>
      </c>
      <c r="D300" s="59">
        <f>IF(D6&gt;=D299,D6-D299,0)</f>
        <v>15732.370000000228</v>
      </c>
      <c r="E300" s="59">
        <f>IF(E6&gt;=E299,E6-E299,0)</f>
        <v>0</v>
      </c>
      <c r="F300" s="44">
        <f t="shared" si="68"/>
        <v>0</v>
      </c>
    </row>
    <row r="301" spans="1:6" ht="12.75" customHeight="1" x14ac:dyDescent="0.2">
      <c r="A301" s="62" t="s">
        <v>629</v>
      </c>
      <c r="B301" s="63" t="s">
        <v>642</v>
      </c>
      <c r="C301" s="267" t="s">
        <v>643</v>
      </c>
      <c r="D301" s="59">
        <f>IF(D299&gt;=D6,D299-D6,0)</f>
        <v>0</v>
      </c>
      <c r="E301" s="59">
        <f>IF(E299&gt;=E6,E299-E6,0)</f>
        <v>113473.69000000029</v>
      </c>
      <c r="F301" s="44" t="str">
        <f t="shared" si="68"/>
        <v>-</v>
      </c>
    </row>
    <row r="302" spans="1:6" ht="12.75" customHeight="1" x14ac:dyDescent="0.2">
      <c r="A302" s="62">
        <v>92211</v>
      </c>
      <c r="B302" s="63" t="s">
        <v>644</v>
      </c>
      <c r="C302" s="267" t="s">
        <v>645</v>
      </c>
      <c r="D302" s="193">
        <v>15182.1</v>
      </c>
      <c r="E302" s="193">
        <v>4769.84</v>
      </c>
      <c r="F302" s="44">
        <f t="shared" si="68"/>
        <v>31.417524584872975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6964.06</v>
      </c>
      <c r="E304" s="193">
        <v>112754.23</v>
      </c>
      <c r="F304" s="44">
        <f t="shared" si="68"/>
        <v>1619.0875724792718</v>
      </c>
    </row>
    <row r="305" spans="1:6" ht="12" x14ac:dyDescent="0.2">
      <c r="A305" s="62">
        <v>9661</v>
      </c>
      <c r="B305" s="228" t="s">
        <v>650</v>
      </c>
      <c r="C305" s="267" t="s">
        <v>651</v>
      </c>
      <c r="D305" s="193">
        <v>408.97</v>
      </c>
      <c r="E305" s="193">
        <v>176.7</v>
      </c>
      <c r="F305" s="44">
        <f t="shared" si="68"/>
        <v>43.20610313714942</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59.57</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59.57</v>
      </c>
      <c r="E321" s="59">
        <f t="shared" si="76"/>
        <v>0</v>
      </c>
      <c r="F321" s="44">
        <f t="shared" si="72"/>
        <v>0</v>
      </c>
    </row>
    <row r="322" spans="1:6" ht="12.75" customHeight="1" x14ac:dyDescent="0.2">
      <c r="A322" s="62">
        <v>721</v>
      </c>
      <c r="B322" s="63" t="s">
        <v>683</v>
      </c>
      <c r="C322" s="267" t="s">
        <v>684</v>
      </c>
      <c r="D322" s="59">
        <f t="shared" ref="D322:E322" si="77">SUM(D323:D326)</f>
        <v>59.57</v>
      </c>
      <c r="E322" s="59">
        <f t="shared" si="77"/>
        <v>0</v>
      </c>
      <c r="F322" s="44">
        <f t="shared" si="72"/>
        <v>0</v>
      </c>
    </row>
    <row r="323" spans="1:6" ht="12.75" customHeight="1" x14ac:dyDescent="0.2">
      <c r="A323" s="62">
        <v>7211</v>
      </c>
      <c r="B323" s="63" t="s">
        <v>685</v>
      </c>
      <c r="C323" s="267" t="s">
        <v>686</v>
      </c>
      <c r="D323" s="193">
        <v>59.57</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9623.67</v>
      </c>
      <c r="E360" s="59">
        <f t="shared" si="86"/>
        <v>1897.5</v>
      </c>
      <c r="F360" s="44">
        <f t="shared" si="72"/>
        <v>19.717010246610698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9623.67</v>
      </c>
      <c r="E373" s="59">
        <f t="shared" si="90"/>
        <v>1897.5</v>
      </c>
      <c r="F373" s="44">
        <f t="shared" si="72"/>
        <v>19.717010246610698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9623.67</v>
      </c>
      <c r="E379" s="59">
        <f t="shared" si="92"/>
        <v>1897.5</v>
      </c>
      <c r="F379" s="44">
        <f t="shared" si="72"/>
        <v>19.717010246610698</v>
      </c>
    </row>
    <row r="380" spans="1:6" ht="12.75" customHeight="1" x14ac:dyDescent="0.2">
      <c r="A380" s="62">
        <v>4221</v>
      </c>
      <c r="B380" s="63" t="s">
        <v>695</v>
      </c>
      <c r="C380" s="267" t="s">
        <v>787</v>
      </c>
      <c r="D380" s="193">
        <v>8551.5</v>
      </c>
      <c r="E380" s="193">
        <v>200</v>
      </c>
      <c r="F380" s="44">
        <f t="shared" si="72"/>
        <v>2.33877097585219</v>
      </c>
    </row>
    <row r="381" spans="1:6" ht="12.75" customHeight="1" x14ac:dyDescent="0.2">
      <c r="A381" s="62">
        <v>4222</v>
      </c>
      <c r="B381" s="63" t="s">
        <v>788</v>
      </c>
      <c r="C381" s="267" t="s">
        <v>789</v>
      </c>
      <c r="D381" s="193">
        <v>468.9</v>
      </c>
      <c r="E381" s="193"/>
      <c r="F381" s="44">
        <f t="shared" si="72"/>
        <v>0</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603.27</v>
      </c>
      <c r="E386" s="193">
        <v>1697.5</v>
      </c>
      <c r="F386" s="44">
        <f t="shared" si="72"/>
        <v>281.38312861571103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9564.1</v>
      </c>
      <c r="E418" s="59">
        <f t="shared" si="102"/>
        <v>1897.5</v>
      </c>
      <c r="F418" s="44">
        <f t="shared" si="72"/>
        <v>19.839817651425644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760869.27000000014</v>
      </c>
      <c r="E422" s="59">
        <f>E6+E308</f>
        <v>814507.21999999986</v>
      </c>
      <c r="F422" s="44">
        <f t="shared" si="72"/>
        <v>107.04956187808712</v>
      </c>
    </row>
    <row r="423" spans="1:6" ht="12.75" customHeight="1" x14ac:dyDescent="0.2">
      <c r="A423" s="62" t="s">
        <v>629</v>
      </c>
      <c r="B423" s="63" t="s">
        <v>852</v>
      </c>
      <c r="C423" s="267" t="s">
        <v>853</v>
      </c>
      <c r="D423" s="59">
        <f t="shared" ref="D423:E423" si="103">D299+D360</f>
        <v>754701</v>
      </c>
      <c r="E423" s="59">
        <f t="shared" si="103"/>
        <v>929878.41000000015</v>
      </c>
      <c r="F423" s="44">
        <f t="shared" si="72"/>
        <v>123.21149832847713</v>
      </c>
    </row>
    <row r="424" spans="1:6" ht="12.75" customHeight="1" x14ac:dyDescent="0.2">
      <c r="A424" s="62" t="s">
        <v>629</v>
      </c>
      <c r="B424" s="63" t="s">
        <v>854</v>
      </c>
      <c r="C424" s="267" t="s">
        <v>855</v>
      </c>
      <c r="D424" s="59">
        <f t="shared" ref="D424:E424" si="104">IF(D422&gt;=D423,D422-D423,0)</f>
        <v>6168.270000000135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115371.19000000029</v>
      </c>
      <c r="F425" s="44" t="str">
        <f t="shared" si="72"/>
        <v>-</v>
      </c>
    </row>
    <row r="426" spans="1:6" ht="12.75" customHeight="1" x14ac:dyDescent="0.2">
      <c r="A426" s="271" t="s">
        <v>858</v>
      </c>
      <c r="B426" s="182" t="s">
        <v>859</v>
      </c>
      <c r="C426" s="272" t="s">
        <v>860</v>
      </c>
      <c r="D426" s="59">
        <f t="shared" ref="D426:E426" si="106">IF(D302-D303+D419-D420&gt;=0,D302-D303+D419-D420,0)</f>
        <v>15182.1</v>
      </c>
      <c r="E426" s="59">
        <f t="shared" si="106"/>
        <v>4769.84</v>
      </c>
      <c r="F426" s="44">
        <f t="shared" si="72"/>
        <v>31.417524584872975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6964.06</v>
      </c>
      <c r="E428" s="80">
        <f t="shared" si="108"/>
        <v>112754.23</v>
      </c>
      <c r="F428" s="60">
        <f t="shared" si="72"/>
        <v>1619.0875724792718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760869.27000000014</v>
      </c>
      <c r="E643" s="59">
        <f>E422+E430</f>
        <v>814507.21999999986</v>
      </c>
      <c r="F643" s="44">
        <f t="shared" si="109"/>
        <v>107.04956187808712</v>
      </c>
    </row>
    <row r="644" spans="1:6" ht="12.75" customHeight="1" x14ac:dyDescent="0.2">
      <c r="A644" s="62" t="s">
        <v>629</v>
      </c>
      <c r="B644" s="63" t="s">
        <v>1285</v>
      </c>
      <c r="C644" s="267" t="s">
        <v>1286</v>
      </c>
      <c r="D644" s="59">
        <f>D423+D535</f>
        <v>754701</v>
      </c>
      <c r="E644" s="59">
        <f>E423+E535</f>
        <v>929878.41000000015</v>
      </c>
      <c r="F644" s="44">
        <f t="shared" si="109"/>
        <v>123.21149832847713</v>
      </c>
    </row>
    <row r="645" spans="1:6" ht="12.75" customHeight="1" x14ac:dyDescent="0.2">
      <c r="A645" s="62" t="s">
        <v>629</v>
      </c>
      <c r="B645" s="63" t="s">
        <v>1287</v>
      </c>
      <c r="C645" s="267" t="s">
        <v>1288</v>
      </c>
      <c r="D645" s="59">
        <f t="shared" ref="D645:E645" si="163">IF(D643&gt;=D644,D643-D644,0)</f>
        <v>6168.270000000135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115371.19000000029</v>
      </c>
      <c r="F646" s="44" t="str">
        <f t="shared" si="109"/>
        <v>-</v>
      </c>
    </row>
    <row r="647" spans="1:6" ht="24" x14ac:dyDescent="0.2">
      <c r="A647" s="271" t="s">
        <v>1291</v>
      </c>
      <c r="B647" s="63" t="s">
        <v>1292</v>
      </c>
      <c r="C647" s="272" t="s">
        <v>1291</v>
      </c>
      <c r="D647" s="59">
        <f>IF(D426-D427+D641-D642&gt;=0,D426-D427+D641-D642,0)</f>
        <v>15182.1</v>
      </c>
      <c r="E647" s="59">
        <f>IF(E426-E427+E641-E642&gt;=0,E426-E427+E641-E642,0)</f>
        <v>4769.84</v>
      </c>
      <c r="F647" s="44">
        <f t="shared" si="109"/>
        <v>31.417524584872975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21350.370000000134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110601.3500000003</v>
      </c>
      <c r="F650" s="44" t="str">
        <f t="shared" si="109"/>
        <v>-</v>
      </c>
    </row>
    <row r="651" spans="1:6" ht="24" x14ac:dyDescent="0.2">
      <c r="A651" s="269" t="s">
        <v>1299</v>
      </c>
      <c r="B651" s="183" t="s">
        <v>1300</v>
      </c>
      <c r="C651" s="270" t="s">
        <v>1299</v>
      </c>
      <c r="D651" s="195">
        <v>102466.52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29517.75</v>
      </c>
      <c r="E653" s="193">
        <v>22760.27</v>
      </c>
      <c r="F653" s="44">
        <f t="shared" ref="F653:F740" si="167">IF(D653&lt;&gt;0,IF(E653/D653&gt;=100,"&gt;&gt;100",E653/D653*100),"-")</f>
        <v>77.107062699562135</v>
      </c>
    </row>
    <row r="654" spans="1:6" ht="12.75" customHeight="1" x14ac:dyDescent="0.2">
      <c r="A654" s="62" t="s">
        <v>1304</v>
      </c>
      <c r="B654" s="63" t="s">
        <v>1305</v>
      </c>
      <c r="C654" s="267" t="s">
        <v>1304</v>
      </c>
      <c r="D654" s="193">
        <v>188093.88</v>
      </c>
      <c r="E654" s="193">
        <v>177080.62</v>
      </c>
      <c r="F654" s="44">
        <f t="shared" si="167"/>
        <v>94.144806837947087</v>
      </c>
    </row>
    <row r="655" spans="1:6" ht="12.75" customHeight="1" x14ac:dyDescent="0.2">
      <c r="A655" s="62" t="s">
        <v>1306</v>
      </c>
      <c r="B655" s="63" t="s">
        <v>1307</v>
      </c>
      <c r="C655" s="267" t="s">
        <v>1306</v>
      </c>
      <c r="D655" s="193">
        <v>187604.92</v>
      </c>
      <c r="E655" s="193">
        <v>183304.08</v>
      </c>
      <c r="F655" s="44">
        <f t="shared" si="167"/>
        <v>97.707501487700839</v>
      </c>
    </row>
    <row r="656" spans="1:6" ht="24" x14ac:dyDescent="0.2">
      <c r="A656" s="62">
        <v>11</v>
      </c>
      <c r="B656" s="63" t="s">
        <v>1308</v>
      </c>
      <c r="C656" s="267" t="s">
        <v>1309</v>
      </c>
      <c r="D656" s="59">
        <f t="shared" ref="D656:E656" si="168">+D653+D654-D655</f>
        <v>30006.709999999992</v>
      </c>
      <c r="E656" s="59">
        <f t="shared" si="168"/>
        <v>16536.809999999998</v>
      </c>
      <c r="F656" s="44">
        <f t="shared" si="167"/>
        <v>55.11037364642776</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52</v>
      </c>
      <c r="E658" s="273">
        <v>52</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42</v>
      </c>
      <c r="E660" s="273">
        <v>42</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623524.54</v>
      </c>
      <c r="E683" s="191">
        <v>691928.39</v>
      </c>
      <c r="F683" s="70">
        <f t="shared" si="167"/>
        <v>110.97051448849149</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1227.68</v>
      </c>
      <c r="E702" s="191">
        <v>2761.37</v>
      </c>
      <c r="F702" s="70">
        <f t="shared" si="167"/>
        <v>224.92587644988919</v>
      </c>
    </row>
    <row r="703" spans="1:6" ht="12.75" customHeight="1" x14ac:dyDescent="0.2">
      <c r="A703" s="69">
        <v>63812</v>
      </c>
      <c r="B703" s="181" t="s">
        <v>1388</v>
      </c>
      <c r="C703" s="301" t="s">
        <v>1389</v>
      </c>
      <c r="D703" s="191">
        <v>8632.5</v>
      </c>
      <c r="E703" s="191"/>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29259.17</v>
      </c>
      <c r="E724" s="191">
        <v>27838.54</v>
      </c>
      <c r="F724" s="70">
        <f t="shared" si="167"/>
        <v>95.144667466643796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1324.32</v>
      </c>
      <c r="F733" s="70" t="str">
        <f t="shared" si="167"/>
        <v>-</v>
      </c>
    </row>
    <row r="734" spans="1:6" ht="12.75" customHeight="1" x14ac:dyDescent="0.2">
      <c r="A734" s="69">
        <v>32121</v>
      </c>
      <c r="B734" s="64" t="s">
        <v>1445</v>
      </c>
      <c r="C734" s="301" t="s">
        <v>1446</v>
      </c>
      <c r="D734" s="191">
        <v>10100.719999999999</v>
      </c>
      <c r="E734" s="191">
        <v>10980.77</v>
      </c>
      <c r="F734" s="70">
        <f t="shared" si="167"/>
        <v>108.71274523004301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416.48</v>
      </c>
      <c r="E736" s="193">
        <v>293.69</v>
      </c>
      <c r="F736" s="44">
        <f t="shared" si="167"/>
        <v>70.517191701882439</v>
      </c>
    </row>
    <row r="737" spans="1:6" ht="12.75" customHeight="1" x14ac:dyDescent="0.2">
      <c r="A737" s="62" t="s">
        <v>1451</v>
      </c>
      <c r="B737" s="63" t="s">
        <v>1452</v>
      </c>
      <c r="C737" s="267" t="s">
        <v>1451</v>
      </c>
      <c r="D737" s="193">
        <v>86.86</v>
      </c>
      <c r="E737" s="193">
        <v>86.86</v>
      </c>
      <c r="F737" s="44">
        <f t="shared" si="167"/>
        <v>100</v>
      </c>
    </row>
    <row r="738" spans="1:6" ht="12.75" customHeight="1" x14ac:dyDescent="0.2">
      <c r="A738" s="62" t="s">
        <v>1453</v>
      </c>
      <c r="B738" s="63" t="s">
        <v>1454</v>
      </c>
      <c r="C738" s="267" t="s">
        <v>1453</v>
      </c>
      <c r="D738" s="193">
        <v>765.67</v>
      </c>
      <c r="E738" s="193">
        <v>149.31</v>
      </c>
      <c r="F738" s="44">
        <f t="shared" si="167"/>
        <v>19.500568129873184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36.54</v>
      </c>
      <c r="E742" s="191"/>
      <c r="F742" s="70">
        <f t="shared" si="169"/>
        <v>0</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1164.3699999999999</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1529.2</v>
      </c>
      <c r="E850" s="193">
        <v>2193.16</v>
      </c>
      <c r="F850" s="44">
        <f t="shared" si="169"/>
        <v>143.4187810619932</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25.23</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0" zoomScaleNormal="100" workbookViewId="0">
      <selection activeCell="D48" sqref="D4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130782.32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853158.74000000011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21910.04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828100.09000000008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708015.8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117301.49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569.54999999999995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2193.16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20.09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1897.5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1251.1099999999999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846837.46999999986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14983.69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824793.58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701549.09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120654.04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584.88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1985.48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20.09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5809.09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1251.1099999999999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137103.5900000002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419.6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419.6</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419.6</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136683.99000000002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14795.67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121888.32000000001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13578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2025-07-10T05:48:40Z</cp:lastPrinted>
  <dcterms:created xsi:type="dcterms:W3CDTF">2022-04-01T05:14:30Z</dcterms:created>
  <dcterms:modified xsi:type="dcterms:W3CDTF">2025-07-10T05:50:35Z</dcterms:modified>
</cp:coreProperties>
</file>