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ocuments\FINANCIJSKA IZVJEŠĆA\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E280" i="9" s="1"/>
  <c r="B280" i="9" s="1"/>
  <c r="G280" i="9"/>
  <c r="F280" i="9"/>
  <c r="H279" i="9"/>
  <c r="G279" i="9"/>
  <c r="F279" i="9"/>
  <c r="E279" i="9"/>
  <c r="B279" i="9" s="1"/>
  <c r="F278" i="9"/>
  <c r="F277" i="9"/>
  <c r="F276" i="9"/>
  <c r="F275" i="9" s="1"/>
  <c r="F274" i="9"/>
  <c r="L273" i="9"/>
  <c r="F273" i="9" s="1"/>
  <c r="H273" i="9"/>
  <c r="I272" i="9"/>
  <c r="H272" i="9"/>
  <c r="F272" i="9"/>
  <c r="E271" i="9"/>
  <c r="M270" i="9"/>
  <c r="L270" i="9"/>
  <c r="F270" i="9"/>
  <c r="E270" i="9"/>
  <c r="B270" i="9" s="1"/>
  <c r="M269" i="9"/>
  <c r="L269" i="9"/>
  <c r="F269" i="9"/>
  <c r="E269" i="9"/>
  <c r="B269" i="9" s="1"/>
  <c r="M268" i="9"/>
  <c r="L268" i="9"/>
  <c r="F268" i="9" s="1"/>
  <c r="B268" i="9" s="1"/>
  <c r="E268" i="9"/>
  <c r="M267" i="9"/>
  <c r="L267" i="9"/>
  <c r="E267" i="9"/>
  <c r="M266" i="9"/>
  <c r="L266" i="9"/>
  <c r="F266" i="9"/>
  <c r="E266" i="9"/>
  <c r="B266" i="9" s="1"/>
  <c r="M265" i="9"/>
  <c r="L265" i="9"/>
  <c r="F265" i="9"/>
  <c r="E265" i="9"/>
  <c r="B265" i="9" s="1"/>
  <c r="M264" i="9"/>
  <c r="L264" i="9"/>
  <c r="F264" i="9" s="1"/>
  <c r="B264" i="9" s="1"/>
  <c r="E264" i="9"/>
  <c r="M263" i="9"/>
  <c r="L263" i="9"/>
  <c r="F263" i="9" s="1"/>
  <c r="B263" i="9" s="1"/>
  <c r="E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B243" i="9" s="1"/>
  <c r="L243" i="9"/>
  <c r="E243" i="9"/>
  <c r="M242" i="9"/>
  <c r="L242" i="9"/>
  <c r="F242" i="9"/>
  <c r="E242" i="9"/>
  <c r="B242" i="9" s="1"/>
  <c r="M241" i="9"/>
  <c r="L241" i="9"/>
  <c r="F241" i="9"/>
  <c r="B241" i="9" s="1"/>
  <c r="E241" i="9"/>
  <c r="M240" i="9"/>
  <c r="L240" i="9"/>
  <c r="F240" i="9" s="1"/>
  <c r="B240" i="9" s="1"/>
  <c r="E240" i="9"/>
  <c r="M239" i="9"/>
  <c r="L239" i="9"/>
  <c r="F239" i="9" s="1"/>
  <c r="E239" i="9"/>
  <c r="B239" i="9"/>
  <c r="M238" i="9"/>
  <c r="L238" i="9"/>
  <c r="F238" i="9"/>
  <c r="E238" i="9"/>
  <c r="B238" i="9" s="1"/>
  <c r="M237" i="9"/>
  <c r="L237" i="9"/>
  <c r="F237" i="9"/>
  <c r="B237" i="9" s="1"/>
  <c r="E237" i="9"/>
  <c r="M236" i="9"/>
  <c r="L236" i="9"/>
  <c r="F236" i="9" s="1"/>
  <c r="B236" i="9" s="1"/>
  <c r="E236" i="9"/>
  <c r="M235" i="9"/>
  <c r="L235" i="9"/>
  <c r="E235" i="9"/>
  <c r="M234" i="9"/>
  <c r="L234" i="9"/>
  <c r="F234" i="9"/>
  <c r="E234" i="9"/>
  <c r="B234" i="9" s="1"/>
  <c r="M233" i="9"/>
  <c r="L233" i="9"/>
  <c r="F233" i="9"/>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M225" i="9"/>
  <c r="L225" i="9"/>
  <c r="F225" i="9"/>
  <c r="B225" i="9" s="1"/>
  <c r="E225" i="9"/>
  <c r="M224" i="9"/>
  <c r="L224" i="9"/>
  <c r="F224" i="9" s="1"/>
  <c r="B224" i="9" s="1"/>
  <c r="E224" i="9"/>
  <c r="M223" i="9"/>
  <c r="L223" i="9"/>
  <c r="F223" i="9" s="1"/>
  <c r="E223" i="9"/>
  <c r="B223" i="9"/>
  <c r="M222" i="9"/>
  <c r="L222" i="9"/>
  <c r="E222" i="9"/>
  <c r="M221" i="9"/>
  <c r="F221" i="9" s="1"/>
  <c r="B221" i="9" s="1"/>
  <c r="L221" i="9"/>
  <c r="E221" i="9"/>
  <c r="M220" i="9"/>
  <c r="L220" i="9"/>
  <c r="E220" i="9"/>
  <c r="M219" i="9"/>
  <c r="L219" i="9"/>
  <c r="E219" i="9"/>
  <c r="M218" i="9"/>
  <c r="L218" i="9"/>
  <c r="E218" i="9"/>
  <c r="M217" i="9"/>
  <c r="F217" i="9" s="1"/>
  <c r="B217" i="9" s="1"/>
  <c r="L217" i="9"/>
  <c r="E217" i="9"/>
  <c r="M216" i="9"/>
  <c r="L216" i="9"/>
  <c r="E216" i="9"/>
  <c r="M215" i="9"/>
  <c r="L215" i="9"/>
  <c r="F215" i="9" s="1"/>
  <c r="E215" i="9"/>
  <c r="B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E102" i="9" s="1"/>
  <c r="B102" i="9" s="1"/>
  <c r="G102" i="9"/>
  <c r="F102" i="9"/>
  <c r="H101" i="9"/>
  <c r="G101" i="9"/>
  <c r="F101" i="9"/>
  <c r="E101" i="9"/>
  <c r="B101" i="9" s="1"/>
  <c r="H100" i="9"/>
  <c r="G100" i="9"/>
  <c r="F100" i="9"/>
  <c r="E100" i="9"/>
  <c r="B100" i="9" s="1"/>
  <c r="H99" i="9"/>
  <c r="G99" i="9"/>
  <c r="E99" i="9" s="1"/>
  <c r="B99" i="9" s="1"/>
  <c r="F99" i="9"/>
  <c r="H98" i="9"/>
  <c r="E98" i="9" s="1"/>
  <c r="B98" i="9" s="1"/>
  <c r="G98" i="9"/>
  <c r="F98" i="9"/>
  <c r="H97" i="9"/>
  <c r="G97" i="9"/>
  <c r="F97" i="9"/>
  <c r="E97" i="9"/>
  <c r="B97" i="9" s="1"/>
  <c r="H96" i="9"/>
  <c r="E96" i="9" s="1"/>
  <c r="B96" i="9" s="1"/>
  <c r="G96" i="9"/>
  <c r="F96" i="9"/>
  <c r="H95" i="9"/>
  <c r="G95" i="9"/>
  <c r="E95" i="9" s="1"/>
  <c r="B95" i="9" s="1"/>
  <c r="F95" i="9"/>
  <c r="H94" i="9"/>
  <c r="G94" i="9"/>
  <c r="E94" i="9" s="1"/>
  <c r="B94" i="9" s="1"/>
  <c r="F94" i="9"/>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F82" i="9"/>
  <c r="E82" i="9"/>
  <c r="B82" i="9" s="1"/>
  <c r="H81" i="9"/>
  <c r="G81" i="9"/>
  <c r="E81" i="9" s="1"/>
  <c r="B81" i="9" s="1"/>
  <c r="F81" i="9"/>
  <c r="H80" i="9"/>
  <c r="E80" i="9" s="1"/>
  <c r="B80" i="9" s="1"/>
  <c r="G80" i="9"/>
  <c r="F80" i="9"/>
  <c r="H79" i="9"/>
  <c r="G79" i="9"/>
  <c r="F79" i="9"/>
  <c r="E79" i="9"/>
  <c r="B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G48" i="9"/>
  <c r="E48" i="9" s="1"/>
  <c r="B48" i="9" s="1"/>
  <c r="F48" i="9"/>
  <c r="H47" i="9"/>
  <c r="G47" i="9"/>
  <c r="F47" i="9"/>
  <c r="E47" i="9"/>
  <c r="B47" i="9" s="1"/>
  <c r="H46" i="9"/>
  <c r="E46" i="9" s="1"/>
  <c r="B46" i="9" s="1"/>
  <c r="G46" i="9"/>
  <c r="F46" i="9"/>
  <c r="H45" i="9"/>
  <c r="G45" i="9"/>
  <c r="F45" i="9"/>
  <c r="H44" i="9"/>
  <c r="G44" i="9"/>
  <c r="F44" i="9"/>
  <c r="H43" i="9"/>
  <c r="E43" i="9" s="1"/>
  <c r="B43" i="9" s="1"/>
  <c r="G43" i="9"/>
  <c r="F43" i="9"/>
  <c r="H42" i="9"/>
  <c r="G42" i="9"/>
  <c r="F42" i="9"/>
  <c r="H41" i="9"/>
  <c r="G41" i="9"/>
  <c r="F41" i="9"/>
  <c r="H40" i="9"/>
  <c r="E40" i="9" s="1"/>
  <c r="B40" i="9" s="1"/>
  <c r="G40" i="9"/>
  <c r="F40" i="9"/>
  <c r="H39" i="9"/>
  <c r="E39" i="9" s="1"/>
  <c r="B39" i="9" s="1"/>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G32" i="9"/>
  <c r="F32" i="9"/>
  <c r="H31" i="9"/>
  <c r="G31" i="9"/>
  <c r="F31" i="9"/>
  <c r="H30" i="9"/>
  <c r="E30" i="9" s="1"/>
  <c r="B30" i="9" s="1"/>
  <c r="G30" i="9"/>
  <c r="F30" i="9"/>
  <c r="H29" i="9"/>
  <c r="G29" i="9"/>
  <c r="F29" i="9"/>
  <c r="H28" i="9"/>
  <c r="G28" i="9"/>
  <c r="E28" i="9" s="1"/>
  <c r="B28" i="9" s="1"/>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3" i="9" s="1"/>
  <c r="E273" i="9" s="1"/>
  <c r="I3" i="9"/>
  <c r="H3" i="9"/>
  <c r="G3" i="9"/>
  <c r="D101" i="8"/>
  <c r="I36" i="3" s="1"/>
  <c r="D95" i="8"/>
  <c r="D90" i="8"/>
  <c r="D85" i="8"/>
  <c r="D80" i="8"/>
  <c r="D75" i="8"/>
  <c r="D70" i="8"/>
  <c r="D65" i="8"/>
  <c r="D60" i="8"/>
  <c r="D55" i="8"/>
  <c r="D50" i="8"/>
  <c r="D44" i="8"/>
  <c r="D36" i="8"/>
  <c r="D26" i="8"/>
  <c r="D24" i="8" s="1"/>
  <c r="D18" i="8"/>
  <c r="D8" i="8"/>
  <c r="D6" i="8" s="1"/>
  <c r="C1481" i="1" s="1"/>
  <c r="E44" i="7"/>
  <c r="D44" i="7"/>
  <c r="E39" i="7"/>
  <c r="D39" i="7"/>
  <c r="D38" i="7" s="1"/>
  <c r="E38" i="7"/>
  <c r="E30" i="7"/>
  <c r="D30" i="7"/>
  <c r="E23" i="7"/>
  <c r="E22" i="7" s="1"/>
  <c r="D23" i="7"/>
  <c r="D22" i="7"/>
  <c r="E14" i="7"/>
  <c r="D14" i="7"/>
  <c r="E7" i="7"/>
  <c r="D7" i="7"/>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D242" i="5"/>
  <c r="F242" i="5" s="1"/>
  <c r="F241" i="5"/>
  <c r="F240" i="5"/>
  <c r="F239" i="5"/>
  <c r="E239" i="5"/>
  <c r="D239" i="5"/>
  <c r="D238" i="5"/>
  <c r="F238" i="5" s="1"/>
  <c r="D237" i="5"/>
  <c r="F237" i="5" s="1"/>
  <c r="F236" i="5"/>
  <c r="F235" i="5"/>
  <c r="E234" i="5"/>
  <c r="D1211" i="1" s="1"/>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E125" i="4"/>
  <c r="F125" i="4" s="1"/>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G24" i="3"/>
  <c r="B24" i="3"/>
  <c r="I23" i="3"/>
  <c r="H23" i="3"/>
  <c r="G23" i="3"/>
  <c r="B23" i="3"/>
  <c r="G22" i="3"/>
  <c r="B22" i="3"/>
  <c r="G21" i="3"/>
  <c r="B21" i="3"/>
  <c r="G20" i="3"/>
  <c r="B20" i="3"/>
  <c r="G19" i="3"/>
  <c r="B19" i="3"/>
  <c r="G18" i="3"/>
  <c r="B18" i="3"/>
  <c r="G17" i="3"/>
  <c r="B17" i="3"/>
  <c r="G16" i="3"/>
  <c r="B16" i="3"/>
  <c r="H10" i="3" a="1"/>
  <c r="H10" i="3"/>
  <c r="L3" i="9" s="1"/>
  <c r="H1580" i="1"/>
  <c r="C1580" i="1"/>
  <c r="G1580" i="1" s="1"/>
  <c r="C1579" i="1"/>
  <c r="C1578" i="1"/>
  <c r="H1577" i="1"/>
  <c r="C1577" i="1"/>
  <c r="G1577" i="1" s="1"/>
  <c r="G1575" i="1"/>
  <c r="C1575" i="1"/>
  <c r="H1575" i="1" s="1"/>
  <c r="C1574" i="1"/>
  <c r="H1573" i="1"/>
  <c r="G1573" i="1"/>
  <c r="C1573" i="1"/>
  <c r="H1572" i="1"/>
  <c r="G1572" i="1"/>
  <c r="C1572" i="1"/>
  <c r="C1571" i="1"/>
  <c r="H1571" i="1" s="1"/>
  <c r="C1570" i="1"/>
  <c r="H1569" i="1"/>
  <c r="G1569" i="1"/>
  <c r="C1569" i="1"/>
  <c r="H1568" i="1"/>
  <c r="G1568" i="1"/>
  <c r="C1568" i="1"/>
  <c r="G1567" i="1"/>
  <c r="C1567" i="1"/>
  <c r="H1567" i="1" s="1"/>
  <c r="C1566" i="1"/>
  <c r="H1565" i="1"/>
  <c r="G1565" i="1"/>
  <c r="C1565" i="1"/>
  <c r="H1564" i="1"/>
  <c r="G1564" i="1"/>
  <c r="C1564" i="1"/>
  <c r="C1563" i="1"/>
  <c r="C1562" i="1"/>
  <c r="H1561" i="1"/>
  <c r="G1561" i="1"/>
  <c r="C1561" i="1"/>
  <c r="H1560" i="1"/>
  <c r="G1560" i="1"/>
  <c r="C1560" i="1"/>
  <c r="G1559" i="1"/>
  <c r="C1559" i="1"/>
  <c r="H1559" i="1" s="1"/>
  <c r="C1558" i="1"/>
  <c r="H1557" i="1"/>
  <c r="G1557" i="1"/>
  <c r="C1557" i="1"/>
  <c r="H1556" i="1"/>
  <c r="G1556" i="1"/>
  <c r="C1556" i="1"/>
  <c r="C1555" i="1"/>
  <c r="H1555" i="1" s="1"/>
  <c r="C1554" i="1"/>
  <c r="H1553" i="1"/>
  <c r="G1553" i="1"/>
  <c r="C1553" i="1"/>
  <c r="H1552" i="1"/>
  <c r="G1552" i="1"/>
  <c r="C1552" i="1"/>
  <c r="G1551" i="1"/>
  <c r="C1551" i="1"/>
  <c r="H1551" i="1" s="1"/>
  <c r="C1550" i="1"/>
  <c r="H1549" i="1"/>
  <c r="G1549" i="1"/>
  <c r="C1549" i="1"/>
  <c r="H1548" i="1"/>
  <c r="G1548" i="1"/>
  <c r="C1548" i="1"/>
  <c r="C1547" i="1"/>
  <c r="C1546" i="1"/>
  <c r="H1545" i="1"/>
  <c r="G1545" i="1"/>
  <c r="C1545" i="1"/>
  <c r="H1544" i="1"/>
  <c r="G1544" i="1"/>
  <c r="C1544" i="1"/>
  <c r="G1543" i="1"/>
  <c r="C1543" i="1"/>
  <c r="H1543" i="1" s="1"/>
  <c r="C1542" i="1"/>
  <c r="H1541" i="1"/>
  <c r="G1541" i="1"/>
  <c r="C1541" i="1"/>
  <c r="H1540" i="1"/>
  <c r="G1540" i="1"/>
  <c r="C1540" i="1"/>
  <c r="C1539" i="1"/>
  <c r="H1539" i="1" s="1"/>
  <c r="C1538" i="1"/>
  <c r="H1537" i="1"/>
  <c r="G1537" i="1"/>
  <c r="C1537" i="1"/>
  <c r="H1536" i="1"/>
  <c r="G1536" i="1"/>
  <c r="C1536" i="1"/>
  <c r="G1535" i="1"/>
  <c r="C1535" i="1"/>
  <c r="H1535" i="1" s="1"/>
  <c r="C1534" i="1"/>
  <c r="H1533" i="1"/>
  <c r="G1533" i="1"/>
  <c r="C1533" i="1"/>
  <c r="H1532" i="1"/>
  <c r="G1532" i="1"/>
  <c r="C1532" i="1"/>
  <c r="C1531" i="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C1519" i="1"/>
  <c r="H1519" i="1" s="1"/>
  <c r="H1516" i="1"/>
  <c r="G1516" i="1"/>
  <c r="C1516" i="1"/>
  <c r="G1515" i="1"/>
  <c r="C1515" i="1"/>
  <c r="H1515" i="1" s="1"/>
  <c r="C1514" i="1"/>
  <c r="H1513" i="1"/>
  <c r="G1513" i="1"/>
  <c r="C1513" i="1"/>
  <c r="H1512" i="1"/>
  <c r="G1512" i="1"/>
  <c r="C1512" i="1"/>
  <c r="C1511" i="1"/>
  <c r="H1511" i="1" s="1"/>
  <c r="C1510" i="1"/>
  <c r="G1509" i="1"/>
  <c r="C1509" i="1"/>
  <c r="H1509" i="1" s="1"/>
  <c r="H1508" i="1"/>
  <c r="G1508" i="1"/>
  <c r="C1508" i="1"/>
  <c r="C1507" i="1"/>
  <c r="H1507" i="1" s="1"/>
  <c r="C1506" i="1"/>
  <c r="H1505" i="1"/>
  <c r="G1505" i="1"/>
  <c r="C1505" i="1"/>
  <c r="G1504" i="1"/>
  <c r="C1504" i="1"/>
  <c r="H1504" i="1" s="1"/>
  <c r="C1503" i="1"/>
  <c r="C1502" i="1"/>
  <c r="C1501" i="1"/>
  <c r="G1501" i="1" s="1"/>
  <c r="G1500" i="1"/>
  <c r="C1500" i="1"/>
  <c r="H1500" i="1" s="1"/>
  <c r="C1499" i="1"/>
  <c r="H1499" i="1" s="1"/>
  <c r="C1498" i="1"/>
  <c r="H1497" i="1"/>
  <c r="G1497" i="1"/>
  <c r="C1497" i="1"/>
  <c r="H1496" i="1"/>
  <c r="G1496" i="1"/>
  <c r="C1496" i="1"/>
  <c r="C1495" i="1"/>
  <c r="H1495" i="1" s="1"/>
  <c r="C1494" i="1"/>
  <c r="H1493" i="1"/>
  <c r="G1493" i="1"/>
  <c r="C1493" i="1"/>
  <c r="H1492" i="1"/>
  <c r="C1492" i="1"/>
  <c r="G1492" i="1" s="1"/>
  <c r="C1491" i="1"/>
  <c r="H1491" i="1" s="1"/>
  <c r="C1490" i="1"/>
  <c r="C1489" i="1"/>
  <c r="H1489" i="1" s="1"/>
  <c r="H1488" i="1"/>
  <c r="G1488" i="1"/>
  <c r="C1488" i="1"/>
  <c r="C1487" i="1"/>
  <c r="C1486" i="1"/>
  <c r="C1485" i="1"/>
  <c r="H1485" i="1" s="1"/>
  <c r="C1484" i="1"/>
  <c r="H1484" i="1" s="1"/>
  <c r="C1483" i="1"/>
  <c r="H1483" i="1" s="1"/>
  <c r="C1482" i="1"/>
  <c r="G1480" i="1"/>
  <c r="C1480" i="1"/>
  <c r="H1480" i="1" s="1"/>
  <c r="D1479" i="1"/>
  <c r="C1479" i="1"/>
  <c r="G1478" i="1"/>
  <c r="D1478" i="1"/>
  <c r="J1478" i="1" s="1"/>
  <c r="C1478" i="1"/>
  <c r="H1478" i="1" s="1"/>
  <c r="D1477" i="1"/>
  <c r="C1477" i="1"/>
  <c r="D1476" i="1"/>
  <c r="C1476" i="1"/>
  <c r="D1475" i="1"/>
  <c r="C1475" i="1"/>
  <c r="D1474" i="1"/>
  <c r="C1474" i="1"/>
  <c r="D1473" i="1"/>
  <c r="G1473" i="1" s="1"/>
  <c r="C1473" i="1"/>
  <c r="G1472" i="1"/>
  <c r="D1472" i="1"/>
  <c r="C1472" i="1"/>
  <c r="J1472" i="1" s="1"/>
  <c r="D1471" i="1"/>
  <c r="C1471" i="1"/>
  <c r="G1470" i="1"/>
  <c r="D1470" i="1"/>
  <c r="C1470" i="1"/>
  <c r="H1470" i="1" s="1"/>
  <c r="D1469" i="1"/>
  <c r="G1469" i="1" s="1"/>
  <c r="C1469" i="1"/>
  <c r="G1468" i="1"/>
  <c r="D1468" i="1"/>
  <c r="C1468" i="1"/>
  <c r="J1468" i="1" s="1"/>
  <c r="D1467" i="1"/>
  <c r="C1467" i="1"/>
  <c r="D1466" i="1"/>
  <c r="C1466" i="1"/>
  <c r="D1465" i="1"/>
  <c r="G1465" i="1" s="1"/>
  <c r="C1465" i="1"/>
  <c r="G1464" i="1"/>
  <c r="D1464" i="1"/>
  <c r="C1464" i="1"/>
  <c r="J1464" i="1" s="1"/>
  <c r="D1463" i="1"/>
  <c r="C1463" i="1"/>
  <c r="D1462" i="1"/>
  <c r="C1462" i="1"/>
  <c r="D1461" i="1"/>
  <c r="C1461" i="1"/>
  <c r="D1460" i="1"/>
  <c r="G1460" i="1" s="1"/>
  <c r="C1460" i="1"/>
  <c r="G1459" i="1"/>
  <c r="D1459" i="1"/>
  <c r="C1459" i="1"/>
  <c r="J1459" i="1" s="1"/>
  <c r="D1458" i="1"/>
  <c r="C1458" i="1"/>
  <c r="D1457" i="1"/>
  <c r="C1457" i="1"/>
  <c r="D1456" i="1"/>
  <c r="G1456" i="1" s="1"/>
  <c r="C1456" i="1"/>
  <c r="G1455" i="1"/>
  <c r="D1455" i="1"/>
  <c r="C1455" i="1"/>
  <c r="J1455" i="1" s="1"/>
  <c r="G1454" i="1"/>
  <c r="D1454" i="1"/>
  <c r="C1454" i="1"/>
  <c r="H1454" i="1" s="1"/>
  <c r="D1453" i="1"/>
  <c r="D1452" i="1"/>
  <c r="C1452" i="1"/>
  <c r="D1451" i="1"/>
  <c r="C1451" i="1"/>
  <c r="D1450" i="1"/>
  <c r="G1450" i="1" s="1"/>
  <c r="C1450" i="1"/>
  <c r="G1449" i="1"/>
  <c r="D1449" i="1"/>
  <c r="C1449" i="1"/>
  <c r="J1449" i="1" s="1"/>
  <c r="D1448" i="1"/>
  <c r="C1448" i="1"/>
  <c r="D1447" i="1"/>
  <c r="C1447" i="1"/>
  <c r="D1446" i="1"/>
  <c r="G1446" i="1" s="1"/>
  <c r="C1446" i="1"/>
  <c r="D1445" i="1"/>
  <c r="C1445" i="1"/>
  <c r="H1444" i="1"/>
  <c r="D1444" i="1"/>
  <c r="C1444" i="1"/>
  <c r="G1444" i="1" s="1"/>
  <c r="I1444" i="1" s="1"/>
  <c r="H1443" i="1"/>
  <c r="D1443" i="1"/>
  <c r="G1443" i="1" s="1"/>
  <c r="I1443" i="1" s="1"/>
  <c r="C1443" i="1"/>
  <c r="J1442" i="1"/>
  <c r="D1442" i="1"/>
  <c r="C1442" i="1"/>
  <c r="D1441" i="1"/>
  <c r="C1441" i="1"/>
  <c r="H1440" i="1"/>
  <c r="D1440" i="1"/>
  <c r="C1440" i="1"/>
  <c r="G1440" i="1" s="1"/>
  <c r="I1440" i="1" s="1"/>
  <c r="H1439" i="1"/>
  <c r="D1439" i="1"/>
  <c r="G1439" i="1" s="1"/>
  <c r="C1439" i="1"/>
  <c r="D1438" i="1"/>
  <c r="D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D1351" i="1"/>
  <c r="C1351" i="1"/>
  <c r="H1351" i="1" s="1"/>
  <c r="G1350" i="1"/>
  <c r="D1350" i="1"/>
  <c r="C1350" i="1"/>
  <c r="H1350" i="1" s="1"/>
  <c r="G1349" i="1"/>
  <c r="D1349" i="1"/>
  <c r="C1349" i="1"/>
  <c r="H1349" i="1" s="1"/>
  <c r="D1348" i="1"/>
  <c r="C1348" i="1"/>
  <c r="H1348" i="1" s="1"/>
  <c r="D1347" i="1"/>
  <c r="C1347" i="1"/>
  <c r="H1347" i="1" s="1"/>
  <c r="G1346" i="1"/>
  <c r="D1346" i="1"/>
  <c r="C1346" i="1"/>
  <c r="H1346" i="1" s="1"/>
  <c r="G1345" i="1"/>
  <c r="D1345" i="1"/>
  <c r="C1345" i="1"/>
  <c r="H1345" i="1" s="1"/>
  <c r="D1344" i="1"/>
  <c r="C1344" i="1"/>
  <c r="H1344" i="1" s="1"/>
  <c r="D1343" i="1"/>
  <c r="C1343" i="1"/>
  <c r="H1343" i="1" s="1"/>
  <c r="G1342" i="1"/>
  <c r="D1342" i="1"/>
  <c r="C1342" i="1"/>
  <c r="H1342" i="1" s="1"/>
  <c r="G1341" i="1"/>
  <c r="D1341" i="1"/>
  <c r="C1341" i="1"/>
  <c r="H1341" i="1" s="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G1330" i="1"/>
  <c r="D1330" i="1"/>
  <c r="C1330" i="1"/>
  <c r="H1330" i="1" s="1"/>
  <c r="D1329" i="1"/>
  <c r="D1328" i="1"/>
  <c r="C1328" i="1"/>
  <c r="H1328" i="1" s="1"/>
  <c r="D1327" i="1"/>
  <c r="C1327" i="1"/>
  <c r="H1327" i="1" s="1"/>
  <c r="G1326" i="1"/>
  <c r="D1326" i="1"/>
  <c r="C1326" i="1"/>
  <c r="H1326" i="1" s="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D715" i="1"/>
  <c r="G715" i="1" s="1"/>
  <c r="C715" i="1"/>
  <c r="H714" i="1"/>
  <c r="G714" i="1"/>
  <c r="D714" i="1"/>
  <c r="C714" i="1"/>
  <c r="H713" i="1"/>
  <c r="D713" i="1"/>
  <c r="G713" i="1" s="1"/>
  <c r="C713" i="1"/>
  <c r="H712" i="1"/>
  <c r="G712" i="1"/>
  <c r="D712" i="1"/>
  <c r="C712" i="1"/>
  <c r="D711" i="1"/>
  <c r="H711" i="1" s="1"/>
  <c r="C711" i="1"/>
  <c r="G710"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G688" i="1"/>
  <c r="D688" i="1"/>
  <c r="C688" i="1"/>
  <c r="H688" i="1" s="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D644" i="1"/>
  <c r="H644" i="1" s="1"/>
  <c r="C644" i="1"/>
  <c r="D643" i="1"/>
  <c r="H643" i="1" s="1"/>
  <c r="C643" i="1"/>
  <c r="D642" i="1"/>
  <c r="H642" i="1" s="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H412" i="1" s="1"/>
  <c r="C412" i="1"/>
  <c r="D411" i="1"/>
  <c r="H411" i="1" s="1"/>
  <c r="C411" i="1"/>
  <c r="D406" i="1"/>
  <c r="G406" i="1" s="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G189" i="1"/>
  <c r="D189" i="1"/>
  <c r="H189" i="1" s="1"/>
  <c r="C189" i="1"/>
  <c r="D188" i="1"/>
  <c r="H188" i="1" s="1"/>
  <c r="C188" i="1"/>
  <c r="H187" i="1"/>
  <c r="D187" i="1"/>
  <c r="G187" i="1" s="1"/>
  <c r="C187" i="1"/>
  <c r="D186" i="1"/>
  <c r="H186" i="1" s="1"/>
  <c r="C186" i="1"/>
  <c r="H185" i="1"/>
  <c r="G185" i="1"/>
  <c r="D185" i="1"/>
  <c r="C185" i="1"/>
  <c r="D184" i="1"/>
  <c r="G184" i="1" s="1"/>
  <c r="C184" i="1"/>
  <c r="D183" i="1"/>
  <c r="H183" i="1" s="1"/>
  <c r="C183" i="1"/>
  <c r="G182" i="1"/>
  <c r="D182" i="1"/>
  <c r="H182" i="1" s="1"/>
  <c r="C182" i="1"/>
  <c r="D181" i="1"/>
  <c r="H181" i="1" s="1"/>
  <c r="C181" i="1"/>
  <c r="G180" i="1"/>
  <c r="D180" i="1"/>
  <c r="H180" i="1" s="1"/>
  <c r="C180" i="1"/>
  <c r="D179" i="1"/>
  <c r="H179" i="1" s="1"/>
  <c r="C179" i="1"/>
  <c r="D178" i="1"/>
  <c r="H178" i="1" s="1"/>
  <c r="C178" i="1"/>
  <c r="D177" i="1"/>
  <c r="H177" i="1" s="1"/>
  <c r="C177" i="1"/>
  <c r="H176" i="1"/>
  <c r="G176" i="1"/>
  <c r="D176" i="1"/>
  <c r="C176" i="1"/>
  <c r="D175" i="1"/>
  <c r="H175" i="1" s="1"/>
  <c r="C175" i="1"/>
  <c r="D174" i="1"/>
  <c r="H174" i="1" s="1"/>
  <c r="C174" i="1"/>
  <c r="D173" i="1"/>
  <c r="G173" i="1" s="1"/>
  <c r="C173" i="1"/>
  <c r="D172" i="1"/>
  <c r="H172" i="1" s="1"/>
  <c r="C172" i="1"/>
  <c r="H171" i="1"/>
  <c r="G171" i="1"/>
  <c r="D171" i="1"/>
  <c r="C171" i="1"/>
  <c r="D170" i="1"/>
  <c r="H170" i="1" s="1"/>
  <c r="C170" i="1"/>
  <c r="D169" i="1"/>
  <c r="H169" i="1" s="1"/>
  <c r="C169" i="1"/>
  <c r="D168" i="1"/>
  <c r="H168" i="1" s="1"/>
  <c r="C168" i="1"/>
  <c r="D167" i="1"/>
  <c r="H167" i="1" s="1"/>
  <c r="C167" i="1"/>
  <c r="G166" i="1"/>
  <c r="D166" i="1"/>
  <c r="H166" i="1" s="1"/>
  <c r="C166" i="1"/>
  <c r="D165" i="1"/>
  <c r="H165" i="1" s="1"/>
  <c r="C165" i="1"/>
  <c r="D164" i="1"/>
  <c r="G164" i="1" s="1"/>
  <c r="C164" i="1"/>
  <c r="D163" i="1"/>
  <c r="G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D153" i="1"/>
  <c r="H153" i="1" s="1"/>
  <c r="C153" i="1"/>
  <c r="D152" i="1"/>
  <c r="G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D123" i="1"/>
  <c r="G123" i="1" s="1"/>
  <c r="C123" i="1"/>
  <c r="D122" i="1"/>
  <c r="H122" i="1" s="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G79" i="1"/>
  <c r="D79" i="1"/>
  <c r="H79" i="1" s="1"/>
  <c r="C79" i="1"/>
  <c r="D78" i="1"/>
  <c r="H77" i="1"/>
  <c r="G77" i="1"/>
  <c r="D77" i="1"/>
  <c r="C77" i="1"/>
  <c r="H76" i="1"/>
  <c r="G76" i="1"/>
  <c r="D76" i="1"/>
  <c r="C76" i="1"/>
  <c r="H75" i="1"/>
  <c r="G75" i="1"/>
  <c r="D75" i="1"/>
  <c r="C75" i="1"/>
  <c r="D74" i="1"/>
  <c r="G74" i="1" s="1"/>
  <c r="C74" i="1"/>
  <c r="D73" i="1"/>
  <c r="G73" i="1" s="1"/>
  <c r="C73" i="1"/>
  <c r="H72" i="1"/>
  <c r="G72" i="1"/>
  <c r="D72" i="1"/>
  <c r="C72" i="1"/>
  <c r="G71" i="1"/>
  <c r="D71" i="1"/>
  <c r="H71" i="1" s="1"/>
  <c r="C71" i="1"/>
  <c r="H70" i="1"/>
  <c r="G70" i="1"/>
  <c r="D70" i="1"/>
  <c r="C70" i="1"/>
  <c r="H69" i="1"/>
  <c r="G69" i="1"/>
  <c r="D69" i="1"/>
  <c r="C69" i="1"/>
  <c r="H68" i="1"/>
  <c r="G68" i="1"/>
  <c r="D68" i="1"/>
  <c r="C68" i="1"/>
  <c r="H67" i="1"/>
  <c r="G67" i="1"/>
  <c r="D67" i="1"/>
  <c r="C67" i="1"/>
  <c r="H66" i="1"/>
  <c r="G66" i="1"/>
  <c r="D66" i="1"/>
  <c r="C66" i="1"/>
  <c r="G65"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C1576" i="1" l="1"/>
  <c r="G1576" i="1" s="1"/>
  <c r="G670" i="1"/>
  <c r="I27" i="3"/>
  <c r="D1408" i="1"/>
  <c r="G1408" i="1" s="1"/>
  <c r="D1409" i="1"/>
  <c r="H1409" i="1" s="1"/>
  <c r="G649" i="1"/>
  <c r="G647" i="1"/>
  <c r="E22" i="9"/>
  <c r="B22" i="9" s="1"/>
  <c r="B273" i="9"/>
  <c r="E31" i="9"/>
  <c r="B31" i="9" s="1"/>
  <c r="E32" i="9"/>
  <c r="B32" i="9" s="1"/>
  <c r="E284" i="9"/>
  <c r="B284" i="9" s="1"/>
  <c r="H821" i="1"/>
  <c r="H719" i="1"/>
  <c r="H715" i="1"/>
  <c r="F219" i="9"/>
  <c r="B219" i="9" s="1"/>
  <c r="G711" i="1"/>
  <c r="G709" i="1"/>
  <c r="G705" i="1"/>
  <c r="G703" i="1"/>
  <c r="G644" i="1"/>
  <c r="G643" i="1"/>
  <c r="G642" i="1"/>
  <c r="G645" i="1"/>
  <c r="G641" i="1"/>
  <c r="H406" i="1"/>
  <c r="H405" i="1"/>
  <c r="H378" i="1"/>
  <c r="H379" i="1"/>
  <c r="F383" i="4"/>
  <c r="G364" i="1"/>
  <c r="G365" i="1"/>
  <c r="E363" i="4"/>
  <c r="H307" i="1"/>
  <c r="H308" i="1"/>
  <c r="F312" i="4"/>
  <c r="G291" i="1"/>
  <c r="H413" i="1"/>
  <c r="G290" i="1"/>
  <c r="E643" i="4"/>
  <c r="D637" i="1" s="1"/>
  <c r="G288" i="1"/>
  <c r="G411" i="1"/>
  <c r="G412" i="1"/>
  <c r="E272" i="9"/>
  <c r="B272" i="9" s="1"/>
  <c r="G260" i="1"/>
  <c r="G262" i="1"/>
  <c r="E263" i="4"/>
  <c r="D259" i="1" s="1"/>
  <c r="G257" i="1"/>
  <c r="E252" i="4"/>
  <c r="D248" i="1" s="1"/>
  <c r="E68" i="9"/>
  <c r="B68" i="9" s="1"/>
  <c r="F259" i="4"/>
  <c r="E67" i="9"/>
  <c r="B67" i="9" s="1"/>
  <c r="G255" i="1"/>
  <c r="G256" i="1"/>
  <c r="G206" i="1"/>
  <c r="G207" i="1"/>
  <c r="E196" i="4"/>
  <c r="D192" i="1" s="1"/>
  <c r="G191" i="1"/>
  <c r="G188" i="1"/>
  <c r="H184" i="1"/>
  <c r="F222" i="9"/>
  <c r="B222" i="9" s="1"/>
  <c r="G186" i="1"/>
  <c r="F188" i="4"/>
  <c r="E45" i="9"/>
  <c r="B45" i="9" s="1"/>
  <c r="G183" i="1"/>
  <c r="B220" i="9"/>
  <c r="F220" i="9"/>
  <c r="E44" i="9"/>
  <c r="B44" i="9" s="1"/>
  <c r="G181" i="1"/>
  <c r="G179" i="1"/>
  <c r="E42" i="9"/>
  <c r="B42" i="9" s="1"/>
  <c r="F218" i="9"/>
  <c r="G178" i="1"/>
  <c r="E41" i="9"/>
  <c r="B41" i="9" s="1"/>
  <c r="H173" i="1"/>
  <c r="G177" i="1"/>
  <c r="G175" i="1"/>
  <c r="G174" i="1"/>
  <c r="G172" i="1"/>
  <c r="G170" i="1"/>
  <c r="G169" i="1"/>
  <c r="G168" i="1"/>
  <c r="G167" i="1"/>
  <c r="G165" i="1"/>
  <c r="H164" i="1"/>
  <c r="H163" i="1"/>
  <c r="G162" i="1"/>
  <c r="G160" i="1"/>
  <c r="G161" i="1"/>
  <c r="G155" i="1"/>
  <c r="G157" i="1"/>
  <c r="G154" i="1"/>
  <c r="G153" i="1"/>
  <c r="H152" i="1"/>
  <c r="E152" i="4"/>
  <c r="F152" i="4" s="1"/>
  <c r="G149" i="1"/>
  <c r="G150" i="1"/>
  <c r="G130" i="1"/>
  <c r="G131" i="1"/>
  <c r="F134" i="4"/>
  <c r="H123" i="1"/>
  <c r="G120" i="1"/>
  <c r="G121" i="1"/>
  <c r="G122" i="1"/>
  <c r="F216" i="9"/>
  <c r="B216" i="9" s="1"/>
  <c r="G108" i="1"/>
  <c r="G113" i="1"/>
  <c r="E37" i="9"/>
  <c r="B37" i="9" s="1"/>
  <c r="G81" i="1"/>
  <c r="H73" i="1"/>
  <c r="H74" i="1"/>
  <c r="E33" i="9"/>
  <c r="B33" i="9" s="1"/>
  <c r="F74" i="4"/>
  <c r="E29" i="9"/>
  <c r="B29" i="9" s="1"/>
  <c r="G1485" i="1"/>
  <c r="E26" i="9"/>
  <c r="B26" i="9" s="1"/>
  <c r="F214" i="9"/>
  <c r="B214" i="9" s="1"/>
  <c r="H1576" i="1"/>
  <c r="H1501" i="1"/>
  <c r="G1507" i="1"/>
  <c r="G1499" i="1"/>
  <c r="G1491" i="1"/>
  <c r="G1489" i="1"/>
  <c r="G1481" i="1"/>
  <c r="H1481" i="1"/>
  <c r="G1484" i="1"/>
  <c r="G1483" i="1"/>
  <c r="H1211" i="1"/>
  <c r="G1211" i="1"/>
  <c r="H1371" i="1"/>
  <c r="G1371" i="1"/>
  <c r="J1441" i="1"/>
  <c r="H1441" i="1"/>
  <c r="G1441" i="1"/>
  <c r="I1441" i="1" s="1"/>
  <c r="I1450" i="1"/>
  <c r="H1461" i="1"/>
  <c r="G1461" i="1"/>
  <c r="I1465" i="1"/>
  <c r="H1476" i="1"/>
  <c r="J1476" i="1"/>
  <c r="G1476" i="1"/>
  <c r="I1476" i="1" s="1"/>
  <c r="H1490" i="1"/>
  <c r="G1490" i="1"/>
  <c r="H1534" i="1"/>
  <c r="G1534" i="1"/>
  <c r="H1566" i="1"/>
  <c r="G1566" i="1"/>
  <c r="H1367" i="1"/>
  <c r="G1367"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45" i="1"/>
  <c r="G1445" i="1"/>
  <c r="J1474" i="1"/>
  <c r="H1474" i="1"/>
  <c r="G1474" i="1"/>
  <c r="I1474" i="1" s="1"/>
  <c r="G1479" i="1"/>
  <c r="J1479" i="1"/>
  <c r="H1479" i="1"/>
  <c r="H1503" i="1"/>
  <c r="G1503" i="1"/>
  <c r="H1547" i="1"/>
  <c r="G1547" i="1"/>
  <c r="H1579" i="1"/>
  <c r="G1579" i="1"/>
  <c r="H289" i="9"/>
  <c r="E176" i="5"/>
  <c r="D6" i="7"/>
  <c r="C1438" i="1"/>
  <c r="H30" i="3"/>
  <c r="C1453" i="1"/>
  <c r="G1328" i="1"/>
  <c r="G1332" i="1"/>
  <c r="G1336" i="1"/>
  <c r="G1340" i="1"/>
  <c r="G1344" i="1"/>
  <c r="G1348" i="1"/>
  <c r="G1352" i="1"/>
  <c r="G1356" i="1"/>
  <c r="G1360"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442" i="1"/>
  <c r="I1442" i="1" s="1"/>
  <c r="H1442" i="1"/>
  <c r="I1446" i="1"/>
  <c r="J1451" i="1"/>
  <c r="H1451" i="1"/>
  <c r="G1451" i="1"/>
  <c r="J1457" i="1"/>
  <c r="H1457" i="1"/>
  <c r="G1457" i="1"/>
  <c r="J1466" i="1"/>
  <c r="H1466" i="1"/>
  <c r="G1466" i="1"/>
  <c r="H1487" i="1"/>
  <c r="G1487" i="1"/>
  <c r="H1531" i="1"/>
  <c r="G1531" i="1"/>
  <c r="H1563" i="1"/>
  <c r="G1563" i="1"/>
  <c r="F7" i="4"/>
  <c r="F253" i="4"/>
  <c r="D252" i="4"/>
  <c r="H1369" i="1"/>
  <c r="G1369" i="1"/>
  <c r="D148" i="1"/>
  <c r="D1154" i="1"/>
  <c r="D1157" i="1"/>
  <c r="G1327" i="1"/>
  <c r="G1331" i="1"/>
  <c r="G1335" i="1"/>
  <c r="G1339" i="1"/>
  <c r="G1343" i="1"/>
  <c r="G1347" i="1"/>
  <c r="G1351" i="1"/>
  <c r="G1355" i="1"/>
  <c r="G1359" i="1"/>
  <c r="G1363" i="1"/>
  <c r="I1439" i="1"/>
  <c r="J1447" i="1"/>
  <c r="H1447" i="1"/>
  <c r="G1447" i="1"/>
  <c r="I1447" i="1" s="1"/>
  <c r="J1462" i="1"/>
  <c r="H1462" i="1"/>
  <c r="G1462" i="1"/>
  <c r="G1477" i="1"/>
  <c r="I1477" i="1" s="1"/>
  <c r="J1477" i="1"/>
  <c r="H1477" i="1"/>
  <c r="H1506" i="1"/>
  <c r="G1506" i="1"/>
  <c r="H1550" i="1"/>
  <c r="G1550" i="1"/>
  <c r="F177" i="4"/>
  <c r="D163" i="4"/>
  <c r="J1439" i="1"/>
  <c r="J1443" i="1"/>
  <c r="H1448" i="1"/>
  <c r="J1448" i="1"/>
  <c r="H1449" i="1"/>
  <c r="I1449" i="1" s="1"/>
  <c r="H1452" i="1"/>
  <c r="J1452" i="1"/>
  <c r="H1455" i="1"/>
  <c r="I1455" i="1" s="1"/>
  <c r="H1458" i="1"/>
  <c r="J1458" i="1"/>
  <c r="H1459" i="1"/>
  <c r="I1459" i="1" s="1"/>
  <c r="H1463" i="1"/>
  <c r="J1463" i="1"/>
  <c r="H1464" i="1"/>
  <c r="I1464" i="1" s="1"/>
  <c r="H1467" i="1"/>
  <c r="J1467" i="1"/>
  <c r="H1468" i="1"/>
  <c r="I1468" i="1" s="1"/>
  <c r="H1471" i="1"/>
  <c r="J1471" i="1"/>
  <c r="H1472" i="1"/>
  <c r="I1472" i="1" s="1"/>
  <c r="H1475" i="1"/>
  <c r="H1494" i="1"/>
  <c r="G1494" i="1"/>
  <c r="H1510" i="1"/>
  <c r="G1510" i="1"/>
  <c r="H1538" i="1"/>
  <c r="G1538" i="1"/>
  <c r="H1554" i="1"/>
  <c r="G1554" i="1"/>
  <c r="H1570" i="1"/>
  <c r="G1570" i="1"/>
  <c r="F51" i="4"/>
  <c r="D50" i="4"/>
  <c r="F164" i="4"/>
  <c r="E163" i="4"/>
  <c r="D159" i="1" s="1"/>
  <c r="F225" i="4"/>
  <c r="D224" i="4"/>
  <c r="F388" i="4"/>
  <c r="D363" i="4"/>
  <c r="F460" i="4"/>
  <c r="D459" i="4"/>
  <c r="J1440" i="1"/>
  <c r="J1444" i="1"/>
  <c r="I1478" i="1"/>
  <c r="H1482" i="1"/>
  <c r="G1482" i="1"/>
  <c r="H1498" i="1"/>
  <c r="G1498" i="1"/>
  <c r="H1514" i="1"/>
  <c r="G1514" i="1"/>
  <c r="H1522" i="1"/>
  <c r="G1522" i="1"/>
  <c r="H1526" i="1"/>
  <c r="G1526" i="1"/>
  <c r="H1542" i="1"/>
  <c r="G1542" i="1"/>
  <c r="H1558" i="1"/>
  <c r="G1558" i="1"/>
  <c r="H1574" i="1"/>
  <c r="G1574" i="1"/>
  <c r="E6" i="4"/>
  <c r="E224" i="4"/>
  <c r="D220" i="1" s="1"/>
  <c r="J1445" i="1"/>
  <c r="H1446" i="1"/>
  <c r="J1446" i="1"/>
  <c r="G1448" i="1"/>
  <c r="I1448" i="1" s="1"/>
  <c r="H1450" i="1"/>
  <c r="J1450" i="1"/>
  <c r="G1452" i="1"/>
  <c r="I1452" i="1" s="1"/>
  <c r="H1456" i="1"/>
  <c r="I1456" i="1" s="1"/>
  <c r="J1456" i="1"/>
  <c r="G1458" i="1"/>
  <c r="I1458" i="1" s="1"/>
  <c r="H1460" i="1"/>
  <c r="I1460" i="1" s="1"/>
  <c r="J1460" i="1"/>
  <c r="G1463" i="1"/>
  <c r="I1463" i="1" s="1"/>
  <c r="H1465" i="1"/>
  <c r="J1465" i="1"/>
  <c r="G1467" i="1"/>
  <c r="I1467" i="1" s="1"/>
  <c r="H1469" i="1"/>
  <c r="G1471" i="1"/>
  <c r="H1473" i="1"/>
  <c r="I1473" i="1" s="1"/>
  <c r="J1473" i="1"/>
  <c r="G1475" i="1"/>
  <c r="H1486" i="1"/>
  <c r="G1486" i="1"/>
  <c r="G1495" i="1"/>
  <c r="H1502" i="1"/>
  <c r="G1502" i="1"/>
  <c r="G1511" i="1"/>
  <c r="G1519" i="1"/>
  <c r="H1530" i="1"/>
  <c r="G1530" i="1"/>
  <c r="G1539" i="1"/>
  <c r="H1546" i="1"/>
  <c r="G1546" i="1"/>
  <c r="G1555" i="1"/>
  <c r="H1562" i="1"/>
  <c r="G1562" i="1"/>
  <c r="G1571" i="1"/>
  <c r="H1578" i="1"/>
  <c r="G1578" i="1"/>
  <c r="F83" i="4"/>
  <c r="D82" i="4"/>
  <c r="F107" i="4"/>
  <c r="D106" i="4"/>
  <c r="E528" i="4"/>
  <c r="F8" i="5"/>
  <c r="D7" i="5"/>
  <c r="D351" i="4"/>
  <c r="F356" i="4"/>
  <c r="E644" i="4"/>
  <c r="D638" i="1" s="1"/>
  <c r="F530" i="4"/>
  <c r="D529" i="4"/>
  <c r="E7" i="5"/>
  <c r="D5" i="6"/>
  <c r="F10" i="6"/>
  <c r="D89" i="6"/>
  <c r="F94" i="6"/>
  <c r="D49" i="8"/>
  <c r="C1524" i="1" s="1"/>
  <c r="D133" i="4"/>
  <c r="D215" i="4"/>
  <c r="D299" i="4"/>
  <c r="E311" i="4"/>
  <c r="D643" i="4"/>
  <c r="F416" i="4"/>
  <c r="E459" i="4"/>
  <c r="D453" i="1" s="1"/>
  <c r="D472" i="4"/>
  <c r="D484" i="4"/>
  <c r="D515" i="4"/>
  <c r="D567" i="4"/>
  <c r="D580" i="4"/>
  <c r="F585" i="4"/>
  <c r="F594" i="4"/>
  <c r="D593" i="4"/>
  <c r="F70" i="5"/>
  <c r="D69" i="5"/>
  <c r="F207" i="5"/>
  <c r="D206" i="5"/>
  <c r="E141" i="6"/>
  <c r="F130" i="6"/>
  <c r="D129" i="6"/>
  <c r="D42" i="8"/>
  <c r="H20" i="9"/>
  <c r="G20" i="9"/>
  <c r="D196" i="4"/>
  <c r="G289" i="9"/>
  <c r="F36" i="6"/>
  <c r="D35" i="6"/>
  <c r="E142" i="9"/>
  <c r="B142" i="9" s="1"/>
  <c r="F45" i="5"/>
  <c r="E146" i="5"/>
  <c r="D1124" i="1" s="1"/>
  <c r="E287" i="9"/>
  <c r="B287" i="9" s="1"/>
  <c r="F180" i="5"/>
  <c r="F190" i="5"/>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E165" i="9" s="1"/>
  <c r="B165" i="9" s="1"/>
  <c r="H164" i="9"/>
  <c r="M212" i="9"/>
  <c r="G164" i="9"/>
  <c r="E164" i="9" s="1"/>
  <c r="B164" i="9" s="1"/>
  <c r="G163" i="9"/>
  <c r="E163" i="9" s="1"/>
  <c r="B163" i="9" s="1"/>
  <c r="G160" i="9"/>
  <c r="E160" i="9" s="1"/>
  <c r="B160"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2" i="9"/>
  <c r="E162" i="9" s="1"/>
  <c r="B162" i="9" s="1"/>
  <c r="I10" i="9"/>
  <c r="E286" i="9"/>
  <c r="B286" i="9" s="1"/>
  <c r="E291" i="9"/>
  <c r="B291" i="9" s="1"/>
  <c r="F227" i="9"/>
  <c r="B227" i="9" s="1"/>
  <c r="B218" i="9"/>
  <c r="F235" i="9"/>
  <c r="B235" i="9" s="1"/>
  <c r="F267" i="9"/>
  <c r="B267" i="9" s="1"/>
  <c r="B191" i="9" l="1"/>
  <c r="F212" i="9"/>
  <c r="B212" i="9" s="1"/>
  <c r="D358" i="1"/>
  <c r="E350" i="4"/>
  <c r="D345" i="1" s="1"/>
  <c r="H259" i="1"/>
  <c r="G259" i="1"/>
  <c r="E20" i="9"/>
  <c r="E19" i="9" s="1"/>
  <c r="F35" i="6"/>
  <c r="H25" i="3"/>
  <c r="C1329" i="1"/>
  <c r="G292" i="9"/>
  <c r="E292" i="9" s="1"/>
  <c r="B292" i="9" s="1"/>
  <c r="F206" i="5"/>
  <c r="C1183" i="1"/>
  <c r="F567" i="4"/>
  <c r="C561" i="1"/>
  <c r="E420" i="4"/>
  <c r="F163" i="4"/>
  <c r="D151" i="4"/>
  <c r="C159" i="1"/>
  <c r="H148" i="1"/>
  <c r="G148" i="1"/>
  <c r="F129" i="6"/>
  <c r="C1423" i="1"/>
  <c r="F515" i="4"/>
  <c r="C509" i="1"/>
  <c r="D420" i="4"/>
  <c r="F299" i="4"/>
  <c r="D298" i="4"/>
  <c r="C294" i="1"/>
  <c r="H1524" i="1"/>
  <c r="G1524" i="1"/>
  <c r="G299" i="9"/>
  <c r="E299" i="9" s="1"/>
  <c r="D141" i="6"/>
  <c r="F5" i="6"/>
  <c r="H24" i="3"/>
  <c r="C1299" i="1"/>
  <c r="F7" i="5"/>
  <c r="H20" i="3"/>
  <c r="C985" i="1"/>
  <c r="F106" i="4"/>
  <c r="C102" i="1"/>
  <c r="D6" i="4"/>
  <c r="G1438" i="1"/>
  <c r="H1438" i="1"/>
  <c r="E151" i="4"/>
  <c r="D350" i="4"/>
  <c r="F351" i="4"/>
  <c r="C346" i="1"/>
  <c r="D176" i="5"/>
  <c r="F69" i="5"/>
  <c r="D68" i="5"/>
  <c r="D6" i="5" s="1"/>
  <c r="C1047" i="1"/>
  <c r="F484" i="4"/>
  <c r="C478" i="1"/>
  <c r="F215" i="4"/>
  <c r="C211" i="1"/>
  <c r="E68" i="5"/>
  <c r="H638" i="1"/>
  <c r="G638" i="1"/>
  <c r="I1471" i="1"/>
  <c r="D2" i="1"/>
  <c r="I16" i="3"/>
  <c r="F459" i="4"/>
  <c r="C453" i="1"/>
  <c r="F224" i="4"/>
  <c r="C220" i="1"/>
  <c r="F50" i="4"/>
  <c r="C46" i="1"/>
  <c r="H1157" i="1"/>
  <c r="G1157" i="1"/>
  <c r="I1451" i="1"/>
  <c r="D5" i="7"/>
  <c r="C1437" i="1"/>
  <c r="H1124" i="1"/>
  <c r="G1124" i="1"/>
  <c r="F196" i="4"/>
  <c r="C192" i="1"/>
  <c r="F593" i="4"/>
  <c r="C587" i="1"/>
  <c r="F311" i="4"/>
  <c r="D306" i="1"/>
  <c r="D528" i="4"/>
  <c r="F529" i="4"/>
  <c r="C523" i="1"/>
  <c r="E298" i="4"/>
  <c r="E412" i="4" s="1"/>
  <c r="F363" i="4"/>
  <c r="C358" i="1"/>
  <c r="D43" i="8"/>
  <c r="G295" i="9" s="1"/>
  <c r="E295" i="9" s="1"/>
  <c r="B295" i="9" s="1"/>
  <c r="E289" i="9"/>
  <c r="B289" i="9" s="1"/>
  <c r="I34" i="3"/>
  <c r="C1517" i="1"/>
  <c r="I28" i="3"/>
  <c r="D1435" i="1"/>
  <c r="F580" i="4"/>
  <c r="C574" i="1"/>
  <c r="F472" i="4"/>
  <c r="C466" i="1"/>
  <c r="F643" i="4"/>
  <c r="C637" i="1"/>
  <c r="F133" i="4"/>
  <c r="C129" i="1"/>
  <c r="F89" i="6"/>
  <c r="C1383" i="1"/>
  <c r="E6" i="5"/>
  <c r="D985" i="1"/>
  <c r="I20" i="3"/>
  <c r="E636" i="4"/>
  <c r="D630" i="1" s="1"/>
  <c r="D522" i="1"/>
  <c r="F82" i="4"/>
  <c r="C78" i="1"/>
  <c r="I1462" i="1"/>
  <c r="H1154" i="1"/>
  <c r="G1154" i="1"/>
  <c r="F252" i="4"/>
  <c r="C248" i="1"/>
  <c r="I1466" i="1"/>
  <c r="I1457" i="1"/>
  <c r="H1453" i="1"/>
  <c r="G1453" i="1"/>
  <c r="E175" i="5"/>
  <c r="D1152" i="1" s="1"/>
  <c r="I22" i="3"/>
  <c r="D1153" i="1"/>
  <c r="I1479" i="1"/>
  <c r="B20" i="9" l="1"/>
  <c r="F6" i="5"/>
  <c r="C984" i="1"/>
  <c r="E298" i="9"/>
  <c r="B299" i="9"/>
  <c r="H129" i="1"/>
  <c r="G129" i="1"/>
  <c r="G466" i="1"/>
  <c r="H466" i="1"/>
  <c r="H358" i="1"/>
  <c r="G358" i="1"/>
  <c r="H587" i="1"/>
  <c r="G587" i="1"/>
  <c r="I21" i="3"/>
  <c r="D1046" i="1"/>
  <c r="F176" i="5"/>
  <c r="H22" i="3"/>
  <c r="D175" i="5"/>
  <c r="C1153" i="1"/>
  <c r="D408" i="4"/>
  <c r="F350" i="4"/>
  <c r="C345" i="1"/>
  <c r="F6" i="4"/>
  <c r="H16" i="3"/>
  <c r="D412" i="4"/>
  <c r="C2" i="1"/>
  <c r="H1423" i="1"/>
  <c r="G1423" i="1"/>
  <c r="D289" i="4"/>
  <c r="H17" i="3"/>
  <c r="F151" i="4"/>
  <c r="C147" i="1"/>
  <c r="H1329" i="1"/>
  <c r="G1329" i="1"/>
  <c r="H78" i="1"/>
  <c r="G78" i="1"/>
  <c r="I35" i="3"/>
  <c r="C1518" i="1"/>
  <c r="G294" i="9"/>
  <c r="E294" i="9" s="1"/>
  <c r="H523" i="1"/>
  <c r="G523" i="1"/>
  <c r="G297" i="9"/>
  <c r="E297" i="9" s="1"/>
  <c r="H29" i="3"/>
  <c r="C1436" i="1"/>
  <c r="H46" i="1"/>
  <c r="G46" i="1"/>
  <c r="H453" i="1"/>
  <c r="G453" i="1"/>
  <c r="E639" i="4"/>
  <c r="D407" i="1"/>
  <c r="H478" i="1"/>
  <c r="G478" i="1"/>
  <c r="H985" i="1"/>
  <c r="G985" i="1"/>
  <c r="H1299" i="1"/>
  <c r="G1299" i="1"/>
  <c r="D407" i="4"/>
  <c r="F298" i="4"/>
  <c r="C293" i="1"/>
  <c r="H159" i="1"/>
  <c r="G159" i="1"/>
  <c r="H276" i="9"/>
  <c r="D984" i="1"/>
  <c r="K1432" i="9"/>
  <c r="D636" i="4"/>
  <c r="F528" i="4"/>
  <c r="C522" i="1"/>
  <c r="H220" i="1"/>
  <c r="G220" i="1"/>
  <c r="H211" i="1"/>
  <c r="G211" i="1"/>
  <c r="H1047" i="1"/>
  <c r="G1047" i="1"/>
  <c r="E289" i="4"/>
  <c r="I17" i="3"/>
  <c r="D147" i="1"/>
  <c r="G102" i="1"/>
  <c r="H102" i="1"/>
  <c r="F420" i="4"/>
  <c r="D635" i="4"/>
  <c r="C414" i="1"/>
  <c r="G1183" i="1"/>
  <c r="H1183" i="1"/>
  <c r="H561" i="1"/>
  <c r="G561" i="1"/>
  <c r="H248" i="1"/>
  <c r="G248" i="1"/>
  <c r="H1383" i="1"/>
  <c r="G1383" i="1"/>
  <c r="H637" i="1"/>
  <c r="G637" i="1"/>
  <c r="H574" i="1"/>
  <c r="G574" i="1"/>
  <c r="G1517" i="1"/>
  <c r="H1517" i="1"/>
  <c r="H11" i="3"/>
  <c r="E407" i="4"/>
  <c r="D402" i="1" s="1"/>
  <c r="D293" i="1"/>
  <c r="E408" i="4"/>
  <c r="D403" i="1" s="1"/>
  <c r="G306" i="1"/>
  <c r="H306" i="1"/>
  <c r="H192" i="1"/>
  <c r="G192" i="1"/>
  <c r="H1437" i="1"/>
  <c r="G1437" i="1"/>
  <c r="H21" i="3"/>
  <c r="F68" i="5"/>
  <c r="C1046" i="1"/>
  <c r="G346" i="1"/>
  <c r="H346" i="1"/>
  <c r="F141" i="6"/>
  <c r="H28" i="3"/>
  <c r="C1435" i="1"/>
  <c r="H9" i="3" s="1"/>
  <c r="H294" i="1"/>
  <c r="G294" i="1"/>
  <c r="H509" i="1"/>
  <c r="G509" i="1"/>
  <c r="E635" i="4"/>
  <c r="D629" i="1" s="1"/>
  <c r="D414" i="1"/>
  <c r="K3" i="9" l="1"/>
  <c r="I9" i="3"/>
  <c r="E413" i="4"/>
  <c r="E291" i="4"/>
  <c r="D287" i="1" s="1"/>
  <c r="D285" i="1"/>
  <c r="E290" i="4"/>
  <c r="D286" i="1" s="1"/>
  <c r="H1436" i="1"/>
  <c r="G1436" i="1"/>
  <c r="H147" i="1"/>
  <c r="G147" i="1"/>
  <c r="H345" i="1"/>
  <c r="G345" i="1"/>
  <c r="F175" i="5"/>
  <c r="C1152" i="1"/>
  <c r="H522" i="1"/>
  <c r="G522" i="1"/>
  <c r="D413" i="4"/>
  <c r="F289" i="4"/>
  <c r="D291" i="4"/>
  <c r="C285" i="1"/>
  <c r="D639" i="4"/>
  <c r="D414" i="4"/>
  <c r="F412" i="4"/>
  <c r="C407" i="1"/>
  <c r="H1153" i="1"/>
  <c r="G1153" i="1"/>
  <c r="H8" i="3"/>
  <c r="H984" i="1"/>
  <c r="G984" i="1"/>
  <c r="H1435" i="1"/>
  <c r="G1435" i="1"/>
  <c r="H414" i="1"/>
  <c r="G414" i="1"/>
  <c r="F636" i="4"/>
  <c r="C630" i="1"/>
  <c r="F407" i="4"/>
  <c r="C402" i="1"/>
  <c r="E293" i="9"/>
  <c r="I11" i="3" s="1"/>
  <c r="B294" i="9"/>
  <c r="G276" i="9"/>
  <c r="E276" i="9" s="1"/>
  <c r="H293" i="1"/>
  <c r="G293" i="1"/>
  <c r="D633" i="1"/>
  <c r="H1046" i="1"/>
  <c r="G1046" i="1"/>
  <c r="N3" i="9"/>
  <c r="F635" i="4"/>
  <c r="C629" i="1"/>
  <c r="B297" i="9"/>
  <c r="E296" i="9"/>
  <c r="I10" i="3" s="1"/>
  <c r="H1518" i="1"/>
  <c r="G1518" i="1"/>
  <c r="H2" i="1"/>
  <c r="G2" i="1"/>
  <c r="D290" i="4"/>
  <c r="F408" i="4"/>
  <c r="C403" i="1"/>
  <c r="G282" i="9"/>
  <c r="E282" i="9" s="1"/>
  <c r="B282" i="9" s="1"/>
  <c r="M3" i="9" l="1"/>
  <c r="F291" i="4"/>
  <c r="C287" i="1"/>
  <c r="E640" i="4"/>
  <c r="E415" i="4"/>
  <c r="D410" i="1" s="1"/>
  <c r="D408" i="1"/>
  <c r="E414" i="4"/>
  <c r="D409" i="1" s="1"/>
  <c r="G630" i="1"/>
  <c r="H630" i="1"/>
  <c r="F290" i="4"/>
  <c r="C286" i="1"/>
  <c r="G629" i="1"/>
  <c r="H629" i="1"/>
  <c r="C409" i="1"/>
  <c r="H1152" i="1"/>
  <c r="G1152" i="1"/>
  <c r="H403" i="1"/>
  <c r="G403" i="1"/>
  <c r="B276" i="9"/>
  <c r="E275" i="9"/>
  <c r="I8" i="3" s="1"/>
  <c r="H407" i="1"/>
  <c r="G407" i="1"/>
  <c r="H285" i="1"/>
  <c r="G285" i="1"/>
  <c r="H402" i="1"/>
  <c r="G402" i="1"/>
  <c r="F639" i="4"/>
  <c r="C633" i="1"/>
  <c r="D640" i="4"/>
  <c r="D641" i="4" s="1"/>
  <c r="F413" i="4"/>
  <c r="D415" i="4"/>
  <c r="C408" i="1"/>
  <c r="F414" i="4" l="1"/>
  <c r="C635" i="1"/>
  <c r="H409" i="1"/>
  <c r="G409" i="1"/>
  <c r="G286" i="1"/>
  <c r="H286" i="1"/>
  <c r="H287" i="1"/>
  <c r="G287" i="1"/>
  <c r="F415" i="4"/>
  <c r="C410" i="1"/>
  <c r="D642" i="4"/>
  <c r="F640" i="4"/>
  <c r="C634" i="1"/>
  <c r="H408" i="1"/>
  <c r="G408" i="1"/>
  <c r="H633" i="1"/>
  <c r="G633" i="1"/>
  <c r="E642" i="4"/>
  <c r="D634" i="1"/>
  <c r="E641" i="4"/>
  <c r="E646" i="4" l="1"/>
  <c r="D636" i="1"/>
  <c r="H410" i="1"/>
  <c r="G410" i="1"/>
  <c r="H634" i="1"/>
  <c r="G634" i="1"/>
  <c r="E645" i="4"/>
  <c r="D635" i="1"/>
  <c r="H635" i="1" s="1"/>
  <c r="D646" i="4"/>
  <c r="F642" i="4"/>
  <c r="C636" i="1"/>
  <c r="D645" i="4"/>
  <c r="G274" i="9" s="1"/>
  <c r="E274" i="9" s="1"/>
  <c r="B274" i="9" s="1"/>
  <c r="F641" i="4"/>
  <c r="G635" i="1" l="1"/>
  <c r="H636" i="1"/>
  <c r="G636" i="1"/>
  <c r="I19" i="3"/>
  <c r="D640" i="1"/>
  <c r="H19" i="3"/>
  <c r="F646" i="4"/>
  <c r="C640" i="1"/>
  <c r="I18" i="3"/>
  <c r="D639" i="1"/>
  <c r="F645" i="4"/>
  <c r="H18" i="3"/>
  <c r="C639" i="1"/>
  <c r="G639" i="1" l="1"/>
  <c r="H639" i="1"/>
  <c r="H640" i="1"/>
  <c r="G640" i="1"/>
  <c r="H7" i="3"/>
  <c r="J3" i="9" l="1"/>
  <c r="I7" i="3"/>
  <c r="L271" i="9" l="1"/>
  <c r="H18" i="9"/>
  <c r="M271" i="9"/>
  <c r="G18" i="9"/>
  <c r="J17" i="9"/>
  <c r="L15" i="9"/>
  <c r="J12" i="9"/>
  <c r="J8" i="9"/>
  <c r="K8" i="9"/>
  <c r="J13" i="9"/>
  <c r="J6" i="9"/>
  <c r="I11" i="9"/>
  <c r="J7" i="9"/>
  <c r="I12" i="9"/>
  <c r="I7" i="9"/>
  <c r="K13" i="9"/>
  <c r="I8" i="9"/>
  <c r="K9" i="9"/>
  <c r="H15" i="9"/>
  <c r="G16" i="9"/>
  <c r="G17" i="9"/>
  <c r="I17" i="9"/>
  <c r="H16" i="9"/>
  <c r="I9" i="9"/>
  <c r="I5" i="9"/>
  <c r="J9" i="9"/>
  <c r="I13" i="9"/>
  <c r="J10" i="9"/>
  <c r="J11" i="9"/>
  <c r="L16" i="9"/>
  <c r="H17" i="9"/>
  <c r="G15" i="9"/>
  <c r="M15" i="9"/>
  <c r="K7" i="9"/>
  <c r="J5" i="9"/>
  <c r="K10" i="9"/>
  <c r="M16" i="9"/>
  <c r="K11" i="9"/>
  <c r="I6" i="9"/>
  <c r="K12" i="9"/>
  <c r="K5" i="9"/>
  <c r="K6" i="9"/>
  <c r="F271" i="9" l="1"/>
  <c r="E17" i="9"/>
  <c r="B17" i="9" s="1"/>
  <c r="E18" i="9"/>
  <c r="B18" i="9" s="1"/>
  <c r="E15" i="9"/>
  <c r="E16" i="9"/>
  <c r="E9" i="9"/>
  <c r="B9" i="9" s="1"/>
  <c r="E11" i="9"/>
  <c r="B11" i="9" s="1"/>
  <c r="E6" i="9"/>
  <c r="B6" i="9" s="1"/>
  <c r="E7" i="9"/>
  <c r="B7" i="9" s="1"/>
  <c r="E10" i="9"/>
  <c r="B10" i="9" s="1"/>
  <c r="E13" i="9"/>
  <c r="B13" i="9" s="1"/>
  <c r="F16" i="9"/>
  <c r="E12" i="9"/>
  <c r="B12" i="9" s="1"/>
  <c r="F15" i="9"/>
  <c r="E5" i="9"/>
  <c r="E8" i="9"/>
  <c r="B8" i="9" s="1"/>
  <c r="B271" i="9"/>
  <c r="F19" i="9"/>
  <c r="B16" i="9" l="1"/>
  <c r="E14" i="9"/>
  <c r="B15" i="9"/>
  <c r="B5" i="9"/>
  <c r="E4" i="9"/>
  <c r="F14" i="9"/>
  <c r="F3" i="9" s="1"/>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<sst xmlns="http://schemas.openxmlformats.org/spreadsheetml/2006/main" count="4338" uniqueCount="3399">
  <si>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</si>
  <si>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</si>
  <si>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</si>
  <si>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</si>
  <si>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</si>
  <si>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</si>
  <si>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</si>
  <si>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</si>
  <si>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</si>
  <si>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</si>
  <si>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</si>
  <si>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</si>
  <si>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</si>
  <si>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</si>
  <si>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</si>
  <si>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</si>
  <si>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</si>
  <si>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</si>
  <si>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</si>
  <si>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</si>
  <si>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</si>
  <si>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</si>
  <si>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</si>
  <si>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</si>
  <si>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</si>
  <si>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</si>
  <si>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</si>
  <si>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</si>
  <si>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</si>
  <si>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</si>
  <si>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</si>
  <si>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III. OSNOVNA ŠKOLA ČAKOVEC</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</si>
  <si>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</si>
  <si>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</si>
  <si>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</si>
  <si>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</si>
  <si>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</si>
  <si>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</si>
  <si>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</si>
  <si>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</si>
  <si>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</si>
  <si>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</si>
  <si>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</si>
  <si>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</si>
  <si>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</si>
  <si>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</si>
  <si>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</si>
  <si>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</si>
  <si>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</si>
  <si>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13578 - III. OSNOVNA ŠKOLA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</si>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</sst>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584011.58000000007</v>
      </c>
      <c r="D2" s="6">
        <f>'PR-RAS'!E6</f>
        <v>632999.98</v>
      </c>
      <c r="E2" s="6">
        <v>0</v>
      </c>
      <c r="F2" s="6">
        <v>0</v>
      </c>
      <c r="G2" s="7">
        <f t="shared" ref="G2:G264" si="0">(B2/1000)*(C2*1+D2*2)</f>
        <v>1850.01154</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440683.44000000006</v>
      </c>
      <c r="D46" s="1">
        <f>'PR-RAS'!E50</f>
        <v>509974.89</v>
      </c>
      <c r="E46" s="1">
        <v>0</v>
      </c>
      <c r="F46" s="1">
        <v>0</v>
      </c>
      <c r="G46" s="2">
        <f t="shared" si="0"/>
        <v>65728.494900000005</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430100.09</v>
      </c>
      <c r="D64" s="1">
        <f>'PR-RAS'!E68</f>
        <v>495950.44</v>
      </c>
      <c r="E64" s="1">
        <v>0</v>
      </c>
      <c r="F64" s="1">
        <v>0</v>
      </c>
      <c r="G64" s="2">
        <f t="shared" si="0"/>
        <v>89586.061109999995</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430100.09</v>
      </c>
      <c r="D65" s="1">
        <f>'PR-RAS'!E69</f>
        <v>495942.25</v>
      </c>
      <c r="E65" s="1">
        <v>0</v>
      </c>
      <c r="F65" s="1">
        <v>0</v>
      </c>
      <c r="G65" s="2">
        <f t="shared" si="0"/>
        <v>91007.013760000002</v>
      </c>
      <c r="H65" s="2">
        <f t="shared" si="1"/>
        <v>0.34000000002561137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8.19</v>
      </c>
      <c r="E66" s="1">
        <v>0</v>
      </c>
      <c r="F66" s="1">
        <v>0</v>
      </c>
      <c r="G66" s="2">
        <f t="shared" si="0"/>
        <v>1.0647</v>
      </c>
      <c r="H66" s="2">
        <f t="shared" si="1"/>
        <v>0.1899999999999995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10132.09</v>
      </c>
      <c r="D70" s="1">
        <f>'PR-RAS'!E74</f>
        <v>13894.45</v>
      </c>
      <c r="E70" s="1">
        <v>0</v>
      </c>
      <c r="F70" s="1">
        <v>0</v>
      </c>
      <c r="G70" s="2">
        <f t="shared" si="0"/>
        <v>2616.5483100000006</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10132.09</v>
      </c>
      <c r="D71" s="1">
        <f>'PR-RAS'!E75</f>
        <v>13894.45</v>
      </c>
      <c r="E71" s="1">
        <v>0</v>
      </c>
      <c r="F71" s="1">
        <v>0</v>
      </c>
      <c r="G71" s="2">
        <f t="shared" si="0"/>
        <v>2654.4693000000007</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451.26</v>
      </c>
      <c r="D73" s="1">
        <f>'PR-RAS'!E77</f>
        <v>130</v>
      </c>
      <c r="E73" s="1">
        <v>0</v>
      </c>
      <c r="F73" s="1">
        <v>0</v>
      </c>
      <c r="G73" s="2">
        <f t="shared" si="0"/>
        <v>51.210719999999995</v>
      </c>
      <c r="H73" s="2">
        <f t="shared" si="1"/>
        <v>0.25999999999999091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451.26</v>
      </c>
      <c r="D74" s="1">
        <f>'PR-RAS'!E78</f>
        <v>130</v>
      </c>
      <c r="E74" s="1">
        <v>0</v>
      </c>
      <c r="F74" s="1">
        <v>0</v>
      </c>
      <c r="G74" s="2">
        <f t="shared" si="0"/>
        <v>51.921979999999998</v>
      </c>
      <c r="H74" s="2">
        <f t="shared" si="1"/>
        <v>0.25999999999999091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0.21</v>
      </c>
      <c r="D78" s="1">
        <f>'PR-RAS'!E82</f>
        <v>4.9400000000000004</v>
      </c>
      <c r="E78" s="1">
        <v>0</v>
      </c>
      <c r="F78" s="1">
        <v>0</v>
      </c>
      <c r="G78" s="2">
        <f t="shared" si="0"/>
        <v>0.77693000000000012</v>
      </c>
      <c r="H78" s="2">
        <f t="shared" si="1"/>
        <v>0.26999999999999957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0.21</v>
      </c>
      <c r="D79" s="1">
        <f>'PR-RAS'!E83</f>
        <v>4.9400000000000004</v>
      </c>
      <c r="E79" s="1">
        <v>0</v>
      </c>
      <c r="F79" s="1">
        <v>0</v>
      </c>
      <c r="G79" s="2">
        <f t="shared" si="0"/>
        <v>0.78702000000000016</v>
      </c>
      <c r="H79" s="2">
        <f t="shared" si="1"/>
        <v>0.26999999999999957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0.21</v>
      </c>
      <c r="D81" s="1">
        <f>'PR-RAS'!E85</f>
        <v>4.9400000000000004</v>
      </c>
      <c r="E81" s="1">
        <v>0</v>
      </c>
      <c r="F81" s="1">
        <v>0</v>
      </c>
      <c r="G81" s="2">
        <f t="shared" si="0"/>
        <v>0.80720000000000014</v>
      </c>
      <c r="H81" s="2">
        <f t="shared" si="1"/>
        <v>0.26999999999999957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43416.01</v>
      </c>
      <c r="D102" s="1">
        <f>'PR-RAS'!E106</f>
        <v>39729.65</v>
      </c>
      <c r="E102" s="1">
        <v>0</v>
      </c>
      <c r="F102" s="1">
        <v>0</v>
      </c>
      <c r="G102" s="2">
        <f t="shared" si="0"/>
        <v>12410.40631</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43416.01</v>
      </c>
      <c r="D108" s="1">
        <f>'PR-RAS'!E112</f>
        <v>39729.65</v>
      </c>
      <c r="E108" s="1">
        <v>0</v>
      </c>
      <c r="F108" s="1">
        <v>0</v>
      </c>
      <c r="G108" s="2">
        <f t="shared" si="0"/>
        <v>13147.658169999999</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43416.01</v>
      </c>
      <c r="D113" s="1">
        <f>'PR-RAS'!E117</f>
        <v>39729.65</v>
      </c>
      <c r="E113" s="1">
        <v>0</v>
      </c>
      <c r="F113" s="1">
        <v>0</v>
      </c>
      <c r="G113" s="2">
        <f t="shared" si="0"/>
        <v>13762.03472</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1310.24</v>
      </c>
      <c r="D120" s="1">
        <f>'PR-RAS'!E124</f>
        <v>1664.2</v>
      </c>
      <c r="E120" s="1">
        <v>0</v>
      </c>
      <c r="F120" s="1">
        <v>0</v>
      </c>
      <c r="G120" s="2">
        <f t="shared" si="0"/>
        <v>551.99815999999998</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992.77</v>
      </c>
      <c r="D121" s="1">
        <f>'PR-RAS'!E125</f>
        <v>1664.2</v>
      </c>
      <c r="E121" s="1">
        <v>0</v>
      </c>
      <c r="F121" s="1">
        <v>0</v>
      </c>
      <c r="G121" s="2">
        <f t="shared" si="0"/>
        <v>518.54039999999998</v>
      </c>
      <c r="H121" s="2">
        <f t="shared" si="1"/>
        <v>0.43000000000006366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383.57</v>
      </c>
      <c r="D122" s="1">
        <f>'PR-RAS'!E126</f>
        <v>80.959999999999994</v>
      </c>
      <c r="E122" s="1">
        <v>0</v>
      </c>
      <c r="F122" s="1">
        <v>0</v>
      </c>
      <c r="G122" s="2">
        <f t="shared" si="0"/>
        <v>66.004289999999997</v>
      </c>
      <c r="H122" s="2">
        <f t="shared" si="1"/>
        <v>0.47000000000001307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609.20000000000005</v>
      </c>
      <c r="D123" s="1">
        <f>'PR-RAS'!E127</f>
        <v>1583.24</v>
      </c>
      <c r="E123" s="1">
        <v>0</v>
      </c>
      <c r="F123" s="1">
        <v>0</v>
      </c>
      <c r="G123" s="2">
        <f t="shared" si="0"/>
        <v>460.63296000000003</v>
      </c>
      <c r="H123" s="2">
        <f t="shared" si="1"/>
        <v>0.44000000000005457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317.47000000000003</v>
      </c>
      <c r="D124" s="1">
        <f>'PR-RAS'!E128</f>
        <v>0</v>
      </c>
      <c r="E124" s="1">
        <v>0</v>
      </c>
      <c r="F124" s="1">
        <v>0</v>
      </c>
      <c r="G124" s="2">
        <f t="shared" si="0"/>
        <v>39.048810000000003</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317.47000000000003</v>
      </c>
      <c r="D126" s="1">
        <f>'PR-RAS'!E130</f>
        <v>0</v>
      </c>
      <c r="E126" s="1">
        <v>0</v>
      </c>
      <c r="F126" s="1">
        <v>0</v>
      </c>
      <c r="G126" s="2">
        <f t="shared" si="0"/>
        <v>39.683750000000003</v>
      </c>
      <c r="H126" s="2">
        <f t="shared" si="1"/>
        <v>0.47000000000002728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98601.68</v>
      </c>
      <c r="D129" s="1">
        <f>'PR-RAS'!E133</f>
        <v>81626.3</v>
      </c>
      <c r="E129" s="1">
        <v>0</v>
      </c>
      <c r="F129" s="1">
        <v>0</v>
      </c>
      <c r="G129" s="2">
        <f t="shared" si="0"/>
        <v>33517.347840000002</v>
      </c>
      <c r="H129" s="2">
        <f t="shared" si="1"/>
        <v>0.6200000000098953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98601.68</v>
      </c>
      <c r="D130" s="1">
        <f>'PR-RAS'!E134</f>
        <v>81626.3</v>
      </c>
      <c r="E130" s="1">
        <v>0</v>
      </c>
      <c r="F130" s="1">
        <v>0</v>
      </c>
      <c r="G130" s="2">
        <f t="shared" si="0"/>
        <v>33779.202120000002</v>
      </c>
      <c r="H130" s="2">
        <f t="shared" si="1"/>
        <v>0.6200000000098953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98601.68</v>
      </c>
      <c r="D131" s="1">
        <f>'PR-RAS'!E135</f>
        <v>79635.3</v>
      </c>
      <c r="E131" s="1">
        <v>0</v>
      </c>
      <c r="F131" s="1">
        <v>0</v>
      </c>
      <c r="G131" s="2">
        <f t="shared" si="0"/>
        <v>33523.396399999998</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1991</v>
      </c>
      <c r="E132" s="1">
        <v>0</v>
      </c>
      <c r="F132" s="1">
        <v>0</v>
      </c>
      <c r="G132" s="2">
        <f t="shared" si="0"/>
        <v>521.64200000000005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570491.73</v>
      </c>
      <c r="D147" s="1">
        <f>'PR-RAS'!E151</f>
        <v>599465.77</v>
      </c>
      <c r="E147" s="1">
        <v>0</v>
      </c>
      <c r="F147" s="1">
        <v>0</v>
      </c>
      <c r="G147" s="2">
        <f t="shared" si="0"/>
        <v>258335.79741999999</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447902.32999999996</v>
      </c>
      <c r="D148" s="1">
        <f>'PR-RAS'!E152</f>
        <v>482221.95999999996</v>
      </c>
      <c r="E148" s="1">
        <v>0</v>
      </c>
      <c r="F148" s="1">
        <v>0</v>
      </c>
      <c r="G148" s="2">
        <f t="shared" si="0"/>
        <v>207614.89874999999</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376453.56</v>
      </c>
      <c r="D149" s="1">
        <f>'PR-RAS'!E153</f>
        <v>399725.36</v>
      </c>
      <c r="E149" s="1">
        <v>0</v>
      </c>
      <c r="F149" s="1">
        <v>0</v>
      </c>
      <c r="G149" s="2">
        <f t="shared" si="0"/>
        <v>174033.83343999999</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370319.13</v>
      </c>
      <c r="D150" s="1">
        <f>'PR-RAS'!E154</f>
        <v>392425.93</v>
      </c>
      <c r="E150" s="1">
        <v>0</v>
      </c>
      <c r="F150" s="1">
        <v>0</v>
      </c>
      <c r="G150" s="2">
        <f t="shared" si="0"/>
        <v>172120.47751</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5518.98</v>
      </c>
      <c r="D152" s="1">
        <f>'PR-RAS'!E156</f>
        <v>6595.6</v>
      </c>
      <c r="E152" s="1">
        <v>0</v>
      </c>
      <c r="F152" s="1">
        <v>0</v>
      </c>
      <c r="G152" s="2">
        <f t="shared" si="0"/>
        <v>2825.2371800000001</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615.45000000000005</v>
      </c>
      <c r="D153" s="1">
        <f>'PR-RAS'!E157</f>
        <v>703.83</v>
      </c>
      <c r="E153" s="1">
        <v>0</v>
      </c>
      <c r="F153" s="1">
        <v>0</v>
      </c>
      <c r="G153" s="2">
        <f t="shared" si="0"/>
        <v>307.51272</v>
      </c>
      <c r="H153" s="2">
        <f t="shared" si="1"/>
        <v>0.62000000000000455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11505.17</v>
      </c>
      <c r="D154" s="1">
        <f>'PR-RAS'!E158</f>
        <v>20034.04</v>
      </c>
      <c r="E154" s="1">
        <v>0</v>
      </c>
      <c r="F154" s="1">
        <v>0</v>
      </c>
      <c r="G154" s="2">
        <f t="shared" si="0"/>
        <v>7890.7072499999995</v>
      </c>
      <c r="H154" s="2">
        <f t="shared" si="1"/>
        <v>0.21000000000094587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59943.6</v>
      </c>
      <c r="D155" s="1">
        <f>'PR-RAS'!E159</f>
        <v>62462.559999999998</v>
      </c>
      <c r="E155" s="1">
        <v>0</v>
      </c>
      <c r="F155" s="1">
        <v>0</v>
      </c>
      <c r="G155" s="2">
        <f t="shared" si="0"/>
        <v>28469.782879999999</v>
      </c>
      <c r="H155" s="2">
        <f t="shared" si="1"/>
        <v>0.8400000000037835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59804.36</v>
      </c>
      <c r="D157" s="1">
        <f>'PR-RAS'!E161</f>
        <v>62462.559999999998</v>
      </c>
      <c r="E157" s="1">
        <v>0</v>
      </c>
      <c r="F157" s="1">
        <v>0</v>
      </c>
      <c r="G157" s="2">
        <f t="shared" si="0"/>
        <v>28817.798879999998</v>
      </c>
      <c r="H157" s="2">
        <f t="shared" si="1"/>
        <v>0.80000000000291038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139.24</v>
      </c>
      <c r="D158" s="1">
        <f>'PR-RAS'!E162</f>
        <v>0</v>
      </c>
      <c r="E158" s="1">
        <v>0</v>
      </c>
      <c r="F158" s="1">
        <v>0</v>
      </c>
      <c r="G158" s="2">
        <f t="shared" si="0"/>
        <v>21.860680000000002</v>
      </c>
      <c r="H158" s="2">
        <f t="shared" si="1"/>
        <v>0.24000000000000909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117657.42000000001</v>
      </c>
      <c r="D159" s="1">
        <f>'PR-RAS'!E163</f>
        <v>113717.29</v>
      </c>
      <c r="E159" s="1">
        <v>0</v>
      </c>
      <c r="F159" s="1">
        <v>0</v>
      </c>
      <c r="G159" s="2">
        <f t="shared" si="0"/>
        <v>54524.536</v>
      </c>
      <c r="H159" s="2">
        <f t="shared" si="1"/>
        <v>0.71000000000640284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17183.730000000003</v>
      </c>
      <c r="D160" s="1">
        <f>'PR-RAS'!E164</f>
        <v>16224.359999999999</v>
      </c>
      <c r="E160" s="1">
        <v>0</v>
      </c>
      <c r="F160" s="1">
        <v>0</v>
      </c>
      <c r="G160" s="2">
        <f t="shared" si="0"/>
        <v>7891.5595499999999</v>
      </c>
      <c r="H160" s="2">
        <f t="shared" si="1"/>
        <v>0.62999999999556167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4002.34</v>
      </c>
      <c r="D161" s="1">
        <f>'PR-RAS'!E165</f>
        <v>4966.3</v>
      </c>
      <c r="E161" s="1">
        <v>0</v>
      </c>
      <c r="F161" s="1">
        <v>0</v>
      </c>
      <c r="G161" s="2">
        <f t="shared" si="0"/>
        <v>2229.5904</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10728.04</v>
      </c>
      <c r="D162" s="1">
        <f>'PR-RAS'!E166</f>
        <v>9642.59</v>
      </c>
      <c r="E162" s="1">
        <v>0</v>
      </c>
      <c r="F162" s="1">
        <v>0</v>
      </c>
      <c r="G162" s="2">
        <f t="shared" si="0"/>
        <v>4832.12842</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2313.4699999999998</v>
      </c>
      <c r="D163" s="1">
        <f>'PR-RAS'!E167</f>
        <v>665.09</v>
      </c>
      <c r="E163" s="1">
        <v>0</v>
      </c>
      <c r="F163" s="1">
        <v>0</v>
      </c>
      <c r="G163" s="2">
        <f t="shared" si="0"/>
        <v>590.2713</v>
      </c>
      <c r="H163" s="2">
        <f t="shared" si="1"/>
        <v>0.55999999999983174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139.88</v>
      </c>
      <c r="D164" s="1">
        <f>'PR-RAS'!E168</f>
        <v>950.38</v>
      </c>
      <c r="E164" s="1">
        <v>0</v>
      </c>
      <c r="F164" s="1">
        <v>0</v>
      </c>
      <c r="G164" s="2">
        <f t="shared" si="0"/>
        <v>332.62432000000001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56776.82</v>
      </c>
      <c r="D165" s="1">
        <f>'PR-RAS'!E169</f>
        <v>67728.37</v>
      </c>
      <c r="E165" s="1">
        <v>0</v>
      </c>
      <c r="F165" s="1">
        <v>0</v>
      </c>
      <c r="G165" s="2">
        <f t="shared" si="0"/>
        <v>31526.30384</v>
      </c>
      <c r="H165" s="2">
        <f t="shared" si="1"/>
        <v>0.54999999999563443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7184.01</v>
      </c>
      <c r="D166" s="1">
        <f>'PR-RAS'!E170</f>
        <v>7315.72</v>
      </c>
      <c r="E166" s="1">
        <v>0</v>
      </c>
      <c r="F166" s="1">
        <v>0</v>
      </c>
      <c r="G166" s="2">
        <f t="shared" si="0"/>
        <v>3599.5492500000005</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21406.79</v>
      </c>
      <c r="D167" s="1">
        <f>'PR-RAS'!E171</f>
        <v>36466.35</v>
      </c>
      <c r="E167" s="1">
        <v>0</v>
      </c>
      <c r="F167" s="1">
        <v>0</v>
      </c>
      <c r="G167" s="2">
        <f t="shared" si="0"/>
        <v>15660.35534</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25944.75</v>
      </c>
      <c r="D168" s="1">
        <f>'PR-RAS'!E172</f>
        <v>21390.38</v>
      </c>
      <c r="E168" s="1">
        <v>0</v>
      </c>
      <c r="F168" s="1">
        <v>0</v>
      </c>
      <c r="G168" s="2">
        <f t="shared" si="0"/>
        <v>11477.160170000003</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651.04999999999995</v>
      </c>
      <c r="D169" s="1">
        <f>'PR-RAS'!E173</f>
        <v>1365.65</v>
      </c>
      <c r="E169" s="1">
        <v>0</v>
      </c>
      <c r="F169" s="1">
        <v>0</v>
      </c>
      <c r="G169" s="2">
        <f t="shared" si="0"/>
        <v>568.23480000000006</v>
      </c>
      <c r="H169" s="2">
        <f t="shared" si="1"/>
        <v>0.39999999999986358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678.52</v>
      </c>
      <c r="D170" s="1">
        <f>'PR-RAS'!E174</f>
        <v>490.05</v>
      </c>
      <c r="E170" s="1">
        <v>0</v>
      </c>
      <c r="F170" s="1">
        <v>0</v>
      </c>
      <c r="G170" s="2">
        <f t="shared" si="0"/>
        <v>280.30678</v>
      </c>
      <c r="H170" s="2">
        <f t="shared" si="1"/>
        <v>0.53000000000002956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911.7</v>
      </c>
      <c r="D172" s="1">
        <f>'PR-RAS'!E176</f>
        <v>700.22</v>
      </c>
      <c r="E172" s="1">
        <v>0</v>
      </c>
      <c r="F172" s="1">
        <v>0</v>
      </c>
      <c r="G172" s="2">
        <f t="shared" si="0"/>
        <v>395.37594000000007</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14769.77</v>
      </c>
      <c r="D173" s="1">
        <f>'PR-RAS'!E177</f>
        <v>13923.279999999999</v>
      </c>
      <c r="E173" s="1">
        <v>0</v>
      </c>
      <c r="F173" s="1">
        <v>0</v>
      </c>
      <c r="G173" s="2">
        <f t="shared" si="0"/>
        <v>7330.0087599999997</v>
      </c>
      <c r="H173" s="2">
        <f t="shared" si="1"/>
        <v>0.50999999999839929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1787.92</v>
      </c>
      <c r="D174" s="1">
        <f>'PR-RAS'!E178</f>
        <v>2368.89</v>
      </c>
      <c r="E174" s="1">
        <v>0</v>
      </c>
      <c r="F174" s="1">
        <v>0</v>
      </c>
      <c r="G174" s="2">
        <f t="shared" si="0"/>
        <v>1128.9460999999999</v>
      </c>
      <c r="H174" s="2">
        <f t="shared" si="1"/>
        <v>0.19000000000005457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5338.62</v>
      </c>
      <c r="D175" s="1">
        <f>'PR-RAS'!E179</f>
        <v>4094.67</v>
      </c>
      <c r="E175" s="1">
        <v>0</v>
      </c>
      <c r="F175" s="1">
        <v>0</v>
      </c>
      <c r="G175" s="2">
        <f t="shared" si="0"/>
        <v>2353.8650399999997</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1261.69</v>
      </c>
      <c r="D177" s="1">
        <f>'PR-RAS'!E181</f>
        <v>1983.67</v>
      </c>
      <c r="E177" s="1">
        <v>0</v>
      </c>
      <c r="F177" s="1">
        <v>0</v>
      </c>
      <c r="G177" s="2">
        <f t="shared" si="0"/>
        <v>920.30928000000006</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1204.3800000000001</v>
      </c>
      <c r="D178" s="1">
        <f>'PR-RAS'!E182</f>
        <v>855.34</v>
      </c>
      <c r="E178" s="1">
        <v>0</v>
      </c>
      <c r="F178" s="1">
        <v>0</v>
      </c>
      <c r="G178" s="2">
        <f t="shared" si="0"/>
        <v>515.96562000000006</v>
      </c>
      <c r="H178" s="2">
        <f t="shared" si="1"/>
        <v>0.72000000000014097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990.3</v>
      </c>
      <c r="D179" s="1">
        <f>'PR-RAS'!E183</f>
        <v>459.58</v>
      </c>
      <c r="E179" s="1">
        <v>0</v>
      </c>
      <c r="F179" s="1">
        <v>0</v>
      </c>
      <c r="G179" s="2">
        <f t="shared" si="0"/>
        <v>339.88387999999998</v>
      </c>
      <c r="H179" s="2">
        <f t="shared" si="1"/>
        <v>0.71999999999997044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473.99</v>
      </c>
      <c r="D180" s="1">
        <f>'PR-RAS'!E184</f>
        <v>1943.25</v>
      </c>
      <c r="E180" s="1">
        <v>0</v>
      </c>
      <c r="F180" s="1">
        <v>0</v>
      </c>
      <c r="G180" s="2">
        <f t="shared" si="0"/>
        <v>780.52770999999996</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457.51</v>
      </c>
      <c r="D181" s="1">
        <f>'PR-RAS'!E185</f>
        <v>436.8</v>
      </c>
      <c r="E181" s="1">
        <v>0</v>
      </c>
      <c r="F181" s="1">
        <v>0</v>
      </c>
      <c r="G181" s="2">
        <f t="shared" si="0"/>
        <v>239.59980000000002</v>
      </c>
      <c r="H181" s="2">
        <f t="shared" si="1"/>
        <v>0.68999999999999773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3255.36</v>
      </c>
      <c r="D182" s="1">
        <f>'PR-RAS'!E186</f>
        <v>1781.08</v>
      </c>
      <c r="E182" s="1">
        <v>0</v>
      </c>
      <c r="F182" s="1">
        <v>0</v>
      </c>
      <c r="G182" s="2">
        <f t="shared" si="0"/>
        <v>1233.9711199999999</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5648.53</v>
      </c>
      <c r="D183" s="1">
        <f>'PR-RAS'!E187</f>
        <v>69.150000000000006</v>
      </c>
      <c r="E183" s="1">
        <v>0</v>
      </c>
      <c r="F183" s="1">
        <v>0</v>
      </c>
      <c r="G183" s="2">
        <f t="shared" si="0"/>
        <v>1053.2030600000001</v>
      </c>
      <c r="H183" s="2">
        <f t="shared" si="1"/>
        <v>0.62000000000026034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23278.57</v>
      </c>
      <c r="D184" s="1">
        <f>'PR-RAS'!E188</f>
        <v>15772.13</v>
      </c>
      <c r="E184" s="1">
        <v>0</v>
      </c>
      <c r="F184" s="1">
        <v>0</v>
      </c>
      <c r="G184" s="2">
        <f t="shared" si="0"/>
        <v>10032.57789</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383.83</v>
      </c>
      <c r="D185" s="1">
        <f>'PR-RAS'!E189</f>
        <v>322.02999999999997</v>
      </c>
      <c r="E185" s="1">
        <v>0</v>
      </c>
      <c r="F185" s="1">
        <v>0</v>
      </c>
      <c r="G185" s="2">
        <f t="shared" si="0"/>
        <v>189.13175999999999</v>
      </c>
      <c r="H185" s="2">
        <f t="shared" si="1"/>
        <v>0.19999999999998863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131.22</v>
      </c>
      <c r="E186" s="1">
        <v>0</v>
      </c>
      <c r="F186" s="1">
        <v>0</v>
      </c>
      <c r="G186" s="2">
        <f t="shared" si="0"/>
        <v>48.551400000000001</v>
      </c>
      <c r="H186" s="2">
        <f t="shared" si="1"/>
        <v>0.21999999999999886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382.64</v>
      </c>
      <c r="D187" s="1">
        <f>'PR-RAS'!E191</f>
        <v>41.75</v>
      </c>
      <c r="E187" s="1">
        <v>0</v>
      </c>
      <c r="F187" s="1">
        <v>0</v>
      </c>
      <c r="G187" s="2">
        <f t="shared" si="0"/>
        <v>86.702039999999997</v>
      </c>
      <c r="H187" s="2">
        <f t="shared" si="1"/>
        <v>0.61000000000001364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68.27</v>
      </c>
      <c r="E188" s="1">
        <v>0</v>
      </c>
      <c r="F188" s="1">
        <v>0</v>
      </c>
      <c r="G188" s="2">
        <f t="shared" si="0"/>
        <v>47.870130000000003</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3629.68</v>
      </c>
      <c r="D189" s="1">
        <f>'PR-RAS'!E193</f>
        <v>957.04</v>
      </c>
      <c r="E189" s="1">
        <v>0</v>
      </c>
      <c r="F189" s="1">
        <v>0</v>
      </c>
      <c r="G189" s="2">
        <f t="shared" si="0"/>
        <v>1042.2268799999999</v>
      </c>
      <c r="H189" s="2">
        <f t="shared" si="1"/>
        <v>0.36000000000012733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2833.98</v>
      </c>
      <c r="D190" s="1">
        <f>'PR-RAS'!E194</f>
        <v>0</v>
      </c>
      <c r="E190" s="1">
        <v>0</v>
      </c>
      <c r="F190" s="1">
        <v>0</v>
      </c>
      <c r="G190" s="2">
        <f t="shared" si="0"/>
        <v>535.62221999999997</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15928.99</v>
      </c>
      <c r="D191" s="1">
        <f>'PR-RAS'!E195</f>
        <v>14251.82</v>
      </c>
      <c r="E191" s="1">
        <v>0</v>
      </c>
      <c r="F191" s="1">
        <v>0</v>
      </c>
      <c r="G191" s="2">
        <f t="shared" si="0"/>
        <v>8442.1996999999992</v>
      </c>
      <c r="H191" s="2">
        <f t="shared" si="1"/>
        <v>0.19000000000050932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3475.04</v>
      </c>
      <c r="D192" s="1">
        <f>'PR-RAS'!E196</f>
        <v>303.87</v>
      </c>
      <c r="E192" s="1">
        <v>0</v>
      </c>
      <c r="F192" s="1">
        <v>0</v>
      </c>
      <c r="G192" s="2">
        <f t="shared" si="0"/>
        <v>779.81097999999997</v>
      </c>
      <c r="H192" s="2">
        <f t="shared" si="1"/>
        <v>0.16999999999995907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3475.04</v>
      </c>
      <c r="D206" s="1">
        <f>'PR-RAS'!E210</f>
        <v>303.87</v>
      </c>
      <c r="E206" s="1">
        <v>0</v>
      </c>
      <c r="F206" s="1">
        <v>0</v>
      </c>
      <c r="G206" s="2">
        <f t="shared" si="0"/>
        <v>836.96989999999994</v>
      </c>
      <c r="H206" s="2">
        <f t="shared" si="1"/>
        <v>0.16999999999995907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287.62</v>
      </c>
      <c r="D207" s="1">
        <f>'PR-RAS'!E211</f>
        <v>303.87</v>
      </c>
      <c r="E207" s="1">
        <v>0</v>
      </c>
      <c r="F207" s="1">
        <v>0</v>
      </c>
      <c r="G207" s="2">
        <f t="shared" si="0"/>
        <v>184.44415999999998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3187.42</v>
      </c>
      <c r="D209" s="1">
        <f>'PR-RAS'!E213</f>
        <v>0</v>
      </c>
      <c r="E209" s="1">
        <v>0</v>
      </c>
      <c r="F209" s="1">
        <v>0</v>
      </c>
      <c r="G209" s="2">
        <f t="shared" si="0"/>
        <v>662.98335999999995</v>
      </c>
      <c r="H209" s="2">
        <f t="shared" si="1"/>
        <v>0.42000000000007276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1456.94</v>
      </c>
      <c r="D248" s="1">
        <f>'PR-RAS'!E252</f>
        <v>2443.79</v>
      </c>
      <c r="E248" s="1">
        <v>0</v>
      </c>
      <c r="F248" s="1">
        <v>0</v>
      </c>
      <c r="G248" s="2">
        <f t="shared" si="0"/>
        <v>1567.09644</v>
      </c>
      <c r="H248" s="2">
        <f t="shared" si="1"/>
        <v>0.26999999999998181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1456.94</v>
      </c>
      <c r="D255" s="1">
        <f>'PR-RAS'!E259</f>
        <v>2443.79</v>
      </c>
      <c r="E255" s="1">
        <v>0</v>
      </c>
      <c r="F255" s="1">
        <v>0</v>
      </c>
      <c r="G255" s="2">
        <f t="shared" si="0"/>
        <v>1611.5080800000001</v>
      </c>
      <c r="H255" s="2">
        <f t="shared" si="1"/>
        <v>0.26999999999998181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1456.94</v>
      </c>
      <c r="D256" s="1">
        <f>'PR-RAS'!E260</f>
        <v>2311.5</v>
      </c>
      <c r="E256" s="1">
        <v>0</v>
      </c>
      <c r="F256" s="1">
        <v>0</v>
      </c>
      <c r="G256" s="2">
        <f t="shared" si="0"/>
        <v>1550.3847000000001</v>
      </c>
      <c r="H256" s="2">
        <f t="shared" si="1"/>
        <v>0.55999999999994543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132.29</v>
      </c>
      <c r="E257" s="1">
        <v>0</v>
      </c>
      <c r="F257" s="1">
        <v>0</v>
      </c>
      <c r="G257" s="2">
        <f t="shared" si="0"/>
        <v>67.732479999999995</v>
      </c>
      <c r="H257" s="2">
        <f t="shared" si="1"/>
        <v>0.28999999999999204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778.86</v>
      </c>
      <c r="E259" s="1">
        <v>0</v>
      </c>
      <c r="F259" s="1">
        <v>0</v>
      </c>
      <c r="G259" s="2">
        <f t="shared" si="0"/>
        <v>401.89176000000003</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778.86</v>
      </c>
      <c r="E260" s="1">
        <v>0</v>
      </c>
      <c r="F260" s="1">
        <v>0</v>
      </c>
      <c r="G260" s="2">
        <f t="shared" si="0"/>
        <v>403.44947999999999</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778.86</v>
      </c>
      <c r="E262" s="1">
        <v>0</v>
      </c>
      <c r="F262" s="1">
        <v>0</v>
      </c>
      <c r="G262" s="2">
        <f t="shared" si="0"/>
        <v>406.56492000000003</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570491.73</v>
      </c>
      <c r="D285" s="1">
        <f>'PR-RAS'!E289</f>
        <v>599465.77</v>
      </c>
      <c r="E285" s="1">
        <v>0</v>
      </c>
      <c r="F285" s="1">
        <v>0</v>
      </c>
      <c r="G285" s="2">
        <f t="shared" si="8"/>
        <v>502516.20867999998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13519.850000000093</v>
      </c>
      <c r="D286" s="1">
        <f>'PR-RAS'!E290</f>
        <v>33534.209999999963</v>
      </c>
      <c r="E286" s="1">
        <v>0</v>
      </c>
      <c r="F286" s="1">
        <v>0</v>
      </c>
      <c r="G286" s="2">
        <f t="shared" si="8"/>
        <v>22967.656950000004</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29735.9</v>
      </c>
      <c r="D288" s="1">
        <f>'PR-RAS'!E292</f>
        <v>21523.15</v>
      </c>
      <c r="E288" s="1">
        <v>0</v>
      </c>
      <c r="F288" s="1">
        <v>0</v>
      </c>
      <c r="G288" s="2">
        <f t="shared" si="8"/>
        <v>20888.491400000003</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2699.65</v>
      </c>
      <c r="D290" s="1">
        <f>'PR-RAS'!E294</f>
        <v>1826.82</v>
      </c>
      <c r="E290" s="1">
        <v>0</v>
      </c>
      <c r="F290" s="1">
        <v>0</v>
      </c>
      <c r="G290" s="2">
        <f t="shared" si="8"/>
        <v>1836.1008099999999</v>
      </c>
      <c r="H290" s="2">
        <f t="shared" si="9"/>
        <v>0.52999999999997272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600.30999999999995</v>
      </c>
      <c r="D291" s="1">
        <f>'PR-RAS'!E295</f>
        <v>224.2</v>
      </c>
      <c r="E291" s="1">
        <v>0</v>
      </c>
      <c r="F291" s="1">
        <v>0</v>
      </c>
      <c r="G291" s="2">
        <f t="shared" si="8"/>
        <v>304.1259</v>
      </c>
      <c r="H291" s="2">
        <f t="shared" si="9"/>
        <v>0.50999999999993406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159.04</v>
      </c>
      <c r="D293" s="1">
        <f>'PR-RAS'!E298</f>
        <v>59.57</v>
      </c>
      <c r="E293" s="1">
        <v>0</v>
      </c>
      <c r="F293" s="1">
        <v>0</v>
      </c>
      <c r="G293" s="2">
        <f t="shared" si="8"/>
        <v>81.228560000000002</v>
      </c>
      <c r="H293" s="2">
        <f t="shared" si="9"/>
        <v>0.46999999999999176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159.04</v>
      </c>
      <c r="D306" s="1">
        <f>'PR-RAS'!E311</f>
        <v>59.57</v>
      </c>
      <c r="E306" s="1">
        <v>0</v>
      </c>
      <c r="F306" s="1">
        <v>0</v>
      </c>
      <c r="G306" s="2">
        <f t="shared" si="8"/>
        <v>84.844899999999996</v>
      </c>
      <c r="H306" s="2">
        <f t="shared" si="9"/>
        <v>0.46999999999999176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159.04</v>
      </c>
      <c r="D307" s="1">
        <f>'PR-RAS'!E312</f>
        <v>59.57</v>
      </c>
      <c r="E307" s="1">
        <v>0</v>
      </c>
      <c r="F307" s="1">
        <v>0</v>
      </c>
      <c r="G307" s="2">
        <f t="shared" si="8"/>
        <v>85.123080000000002</v>
      </c>
      <c r="H307" s="2">
        <f t="shared" si="9"/>
        <v>0.46999999999999176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159.04</v>
      </c>
      <c r="D308" s="1">
        <f>'PR-RAS'!E313</f>
        <v>59.57</v>
      </c>
      <c r="E308" s="1">
        <v>0</v>
      </c>
      <c r="F308" s="1">
        <v>0</v>
      </c>
      <c r="G308" s="2">
        <f t="shared" si="8"/>
        <v>85.401260000000008</v>
      </c>
      <c r="H308" s="2">
        <f t="shared" si="9"/>
        <v>0.46999999999999176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1395.84</v>
      </c>
      <c r="D345" s="1">
        <f>'PR-RAS'!E350</f>
        <v>3426.62</v>
      </c>
      <c r="E345" s="1">
        <v>0</v>
      </c>
      <c r="F345" s="1">
        <v>0</v>
      </c>
      <c r="G345" s="2">
        <f t="shared" si="8"/>
        <v>2837.6835199999996</v>
      </c>
      <c r="H345" s="2">
        <f t="shared" si="9"/>
        <v>0.54000000000019099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1395.84</v>
      </c>
      <c r="D358" s="1">
        <f>'PR-RAS'!E363</f>
        <v>3426.62</v>
      </c>
      <c r="E358" s="1">
        <v>0</v>
      </c>
      <c r="F358" s="1">
        <v>0</v>
      </c>
      <c r="G358" s="2">
        <f t="shared" si="8"/>
        <v>2944.9215599999998</v>
      </c>
      <c r="H358" s="2">
        <f t="shared" si="9"/>
        <v>0.54000000000019099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1078.3699999999999</v>
      </c>
      <c r="D364" s="1">
        <f>'PR-RAS'!E369</f>
        <v>3418.43</v>
      </c>
      <c r="E364" s="1">
        <v>0</v>
      </c>
      <c r="F364" s="1">
        <v>0</v>
      </c>
      <c r="G364" s="2">
        <f t="shared" si="8"/>
        <v>2873.22849</v>
      </c>
      <c r="H364" s="2">
        <f t="shared" si="9"/>
        <v>0.79999999999972715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3418.43</v>
      </c>
      <c r="E365" s="1">
        <v>0</v>
      </c>
      <c r="F365" s="1">
        <v>0</v>
      </c>
      <c r="G365" s="2">
        <f t="shared" si="8"/>
        <v>2488.6170399999996</v>
      </c>
      <c r="H365" s="2">
        <f t="shared" si="9"/>
        <v>0.42999999999983629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1078.3699999999999</v>
      </c>
      <c r="D371" s="1">
        <f>'PR-RAS'!E376</f>
        <v>0</v>
      </c>
      <c r="E371" s="1">
        <v>0</v>
      </c>
      <c r="F371" s="1">
        <v>0</v>
      </c>
      <c r="G371" s="2">
        <f t="shared" si="8"/>
        <v>398.99689999999998</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317.47000000000003</v>
      </c>
      <c r="D378" s="1">
        <f>'PR-RAS'!E383</f>
        <v>8.19</v>
      </c>
      <c r="E378" s="1">
        <v>0</v>
      </c>
      <c r="F378" s="1">
        <v>0</v>
      </c>
      <c r="G378" s="2">
        <f t="shared" si="8"/>
        <v>125.86145</v>
      </c>
      <c r="H378" s="2">
        <f t="shared" si="9"/>
        <v>0.66000000000002679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317.47000000000003</v>
      </c>
      <c r="D379" s="1">
        <f>'PR-RAS'!E384</f>
        <v>8.19</v>
      </c>
      <c r="E379" s="1">
        <v>0</v>
      </c>
      <c r="F379" s="1">
        <v>0</v>
      </c>
      <c r="G379" s="2">
        <f t="shared" si="8"/>
        <v>126.1953</v>
      </c>
      <c r="H379" s="2">
        <f t="shared" si="9"/>
        <v>0.66000000000002679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1236.8</v>
      </c>
      <c r="D403" s="1">
        <f>'PR-RAS'!E408</f>
        <v>3367.0499999999997</v>
      </c>
      <c r="E403" s="1">
        <v>0</v>
      </c>
      <c r="F403" s="1">
        <v>0</v>
      </c>
      <c r="G403" s="2">
        <f t="shared" si="8"/>
        <v>3204.3018000000002</v>
      </c>
      <c r="H403" s="2">
        <f t="shared" si="9"/>
        <v>0.24999999999977263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697.05</v>
      </c>
      <c r="D406" s="1">
        <f>'PR-RAS'!E411</f>
        <v>272.32</v>
      </c>
      <c r="E406" s="1">
        <v>0</v>
      </c>
      <c r="F406" s="1">
        <v>0</v>
      </c>
      <c r="G406" s="2">
        <f t="shared" si="8"/>
        <v>502.88445000000007</v>
      </c>
      <c r="H406" s="2">
        <f t="shared" si="9"/>
        <v>0.3699999999999477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584170.62000000011</v>
      </c>
      <c r="D407" s="1">
        <f>'PR-RAS'!E412</f>
        <v>633059.54999999993</v>
      </c>
      <c r="E407" s="1">
        <v>0</v>
      </c>
      <c r="F407" s="1">
        <v>0</v>
      </c>
      <c r="G407" s="2">
        <f t="shared" si="8"/>
        <v>751217.62632000004</v>
      </c>
      <c r="H407" s="2">
        <f t="shared" si="9"/>
        <v>0.82999999995809048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571887.56999999995</v>
      </c>
      <c r="D408" s="1">
        <f>'PR-RAS'!E413</f>
        <v>602892.39</v>
      </c>
      <c r="E408" s="1">
        <v>0</v>
      </c>
      <c r="F408" s="1">
        <v>0</v>
      </c>
      <c r="G408" s="2">
        <f t="shared" si="8"/>
        <v>723512.64645</v>
      </c>
      <c r="H408" s="2">
        <f t="shared" si="9"/>
        <v>0.82000000006519258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12283.050000000163</v>
      </c>
      <c r="D409" s="1">
        <f>'PR-RAS'!E414</f>
        <v>30167.159999999916</v>
      </c>
      <c r="E409" s="1">
        <v>0</v>
      </c>
      <c r="F409" s="1">
        <v>0</v>
      </c>
      <c r="G409" s="2">
        <f t="shared" si="8"/>
        <v>29627.886959999996</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29735.9</v>
      </c>
      <c r="D411" s="1">
        <f>'PR-RAS'!E416</f>
        <v>21523.15</v>
      </c>
      <c r="E411" s="1">
        <v>0</v>
      </c>
      <c r="F411" s="1">
        <v>0</v>
      </c>
      <c r="G411" s="2">
        <f t="shared" si="8"/>
        <v>29840.702000000005</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3396.7</v>
      </c>
      <c r="D413" s="1">
        <f>'PR-RAS'!E418</f>
        <v>2099.14</v>
      </c>
      <c r="E413" s="1">
        <v>0</v>
      </c>
      <c r="F413" s="1">
        <v>0</v>
      </c>
      <c r="G413" s="2">
        <f t="shared" si="8"/>
        <v>3129.1317599999998</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584170.62000000011</v>
      </c>
      <c r="D633" s="1">
        <f>'PR-RAS'!E639</f>
        <v>633059.54999999993</v>
      </c>
      <c r="E633" s="1">
        <v>0</v>
      </c>
      <c r="F633" s="1">
        <v>0</v>
      </c>
      <c r="G633" s="2">
        <f t="shared" si="10"/>
        <v>1169383.10304</v>
      </c>
      <c r="H633" s="2">
        <f t="shared" si="11"/>
        <v>0.82999999995809048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571887.56999999995</v>
      </c>
      <c r="D634" s="1">
        <f>'PR-RAS'!E640</f>
        <v>602892.39</v>
      </c>
      <c r="E634" s="1">
        <v>0</v>
      </c>
      <c r="F634" s="1">
        <v>0</v>
      </c>
      <c r="G634" s="2">
        <f t="shared" si="10"/>
        <v>1125266.5975500001</v>
      </c>
      <c r="H634" s="2">
        <f t="shared" si="11"/>
        <v>0.82000000006519258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12283.050000000163</v>
      </c>
      <c r="D635" s="1">
        <f>'PR-RAS'!E641</f>
        <v>30167.159999999916</v>
      </c>
      <c r="E635" s="1">
        <v>0</v>
      </c>
      <c r="F635" s="1">
        <v>0</v>
      </c>
      <c r="G635" s="2">
        <f t="shared" si="10"/>
        <v>46039.412579999997</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29735.9</v>
      </c>
      <c r="D637" s="1">
        <f>'PR-RAS'!E643</f>
        <v>21523.15</v>
      </c>
      <c r="E637" s="1">
        <v>0</v>
      </c>
      <c r="F637" s="1">
        <v>0</v>
      </c>
      <c r="G637" s="2">
        <f t="shared" si="10"/>
        <v>46289.479200000009</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42018.950000000164</v>
      </c>
      <c r="D639" s="1">
        <f>'PR-RAS'!E645</f>
        <v>51690.309999999918</v>
      </c>
      <c r="E639" s="1">
        <v>0</v>
      </c>
      <c r="F639" s="1">
        <v>0</v>
      </c>
      <c r="G639" s="2">
        <f t="shared" si="10"/>
        <v>92764.925660000008</v>
      </c>
      <c r="H639" s="2">
        <f t="shared" si="11"/>
        <v>0.35999999975319952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74141.98</v>
      </c>
      <c r="D641" s="1">
        <f>'PR-RAS'!E647</f>
        <v>87789.24</v>
      </c>
      <c r="E641" s="1">
        <v>0</v>
      </c>
      <c r="F641" s="1">
        <v>0</v>
      </c>
      <c r="G641" s="2">
        <f t="shared" si="10"/>
        <v>159821.09440000003</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41742.07</v>
      </c>
      <c r="D642" s="1">
        <f>'PR-RAS'!E649</f>
        <v>29219.62</v>
      </c>
      <c r="E642" s="1">
        <v>0</v>
      </c>
      <c r="F642" s="1">
        <v>0</v>
      </c>
      <c r="G642" s="2">
        <f t="shared" si="10"/>
        <v>64216.219709999998</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179961.71</v>
      </c>
      <c r="D643" s="1">
        <f>'PR-RAS'!E650</f>
        <v>189900.6</v>
      </c>
      <c r="E643" s="1">
        <v>0</v>
      </c>
      <c r="F643" s="1">
        <v>0</v>
      </c>
      <c r="G643" s="2">
        <f t="shared" si="10"/>
        <v>359367.78822000005</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177408.63</v>
      </c>
      <c r="D644" s="1">
        <f>'PR-RAS'!E651</f>
        <v>161442.34</v>
      </c>
      <c r="E644" s="1">
        <v>0</v>
      </c>
      <c r="F644" s="1">
        <v>0</v>
      </c>
      <c r="G644" s="2">
        <f t="shared" si="10"/>
        <v>321688.59833000001</v>
      </c>
      <c r="H644" s="2">
        <f t="shared" si="11"/>
        <v>0.70999999999185093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44295.149999999994</v>
      </c>
      <c r="D645" s="1">
        <f>'PR-RAS'!E652</f>
        <v>57677.880000000005</v>
      </c>
      <c r="E645" s="1">
        <v>0</v>
      </c>
      <c r="F645" s="1">
        <v>0</v>
      </c>
      <c r="G645" s="2">
        <f t="shared" si="10"/>
        <v>102815.18604</v>
      </c>
      <c r="H645" s="2">
        <f t="shared" si="11"/>
        <v>0.26999999998952262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52</v>
      </c>
      <c r="E647" s="1">
        <v>0</v>
      </c>
      <c r="F647" s="1">
        <v>0</v>
      </c>
      <c r="G647" s="2">
        <f t="shared" si="10"/>
        <v>100.13000000000001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41</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430010.5</v>
      </c>
      <c r="D668" s="1">
        <f>'PR-RAS'!E675</f>
        <v>493744.3</v>
      </c>
      <c r="E668" s="1">
        <v>0</v>
      </c>
      <c r="F668" s="1">
        <v>0</v>
      </c>
      <c r="G668" s="2">
        <f t="shared" si="10"/>
        <v>945471.89970000007</v>
      </c>
      <c r="H668" s="2">
        <f t="shared" si="11"/>
        <v>0.79999999998835847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89.59</v>
      </c>
      <c r="D669" s="1">
        <f>'PR-RAS'!E676</f>
        <v>2197.9499999999998</v>
      </c>
      <c r="E669" s="1">
        <v>0</v>
      </c>
      <c r="F669" s="1">
        <v>0</v>
      </c>
      <c r="G669" s="2">
        <f t="shared" si="10"/>
        <v>2996.3073199999999</v>
      </c>
      <c r="H669" s="2">
        <f t="shared" si="11"/>
        <v>0.46000000000017849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8.19</v>
      </c>
      <c r="E670" s="1">
        <v>0</v>
      </c>
      <c r="F670" s="1">
        <v>0</v>
      </c>
      <c r="G670" s="2">
        <f t="shared" si="10"/>
        <v>10.958220000000001</v>
      </c>
      <c r="H670" s="2">
        <f t="shared" si="11"/>
        <v>0.1899999999999995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1163.68</v>
      </c>
      <c r="D687" s="1">
        <f>'PR-RAS'!E694</f>
        <v>7320</v>
      </c>
      <c r="E687" s="1">
        <v>0</v>
      </c>
      <c r="F687" s="1">
        <v>0</v>
      </c>
      <c r="G687" s="2">
        <f t="shared" si="10"/>
        <v>10841.324480000001</v>
      </c>
      <c r="H687" s="2">
        <f t="shared" si="11"/>
        <v>0.31999999999993634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8968.41</v>
      </c>
      <c r="D688" s="1">
        <f>'PR-RAS'!E695</f>
        <v>6574.45</v>
      </c>
      <c r="E688" s="1">
        <v>0</v>
      </c>
      <c r="F688" s="1">
        <v>0</v>
      </c>
      <c r="G688" s="2">
        <f t="shared" si="10"/>
        <v>15194.591969999999</v>
      </c>
      <c r="H688" s="2">
        <f t="shared" si="11"/>
        <v>0.85999999999967258</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30854.73</v>
      </c>
      <c r="D703" s="1">
        <f>'PR-RAS'!E710</f>
        <v>28682.52</v>
      </c>
      <c r="E703" s="1">
        <v>0</v>
      </c>
      <c r="F703" s="1">
        <v>0</v>
      </c>
      <c r="G703" s="2">
        <f t="shared" si="10"/>
        <v>61930.278539999999</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791.36</v>
      </c>
      <c r="D705" s="1">
        <f>'PR-RAS'!E712</f>
        <v>31.86</v>
      </c>
      <c r="E705" s="1">
        <v>0</v>
      </c>
      <c r="F705" s="1">
        <v>0</v>
      </c>
      <c r="G705" s="2">
        <f t="shared" si="10"/>
        <v>601.97631999999999</v>
      </c>
      <c r="H705" s="2">
        <f t="shared" si="11"/>
        <v>0.50000000000001421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2130.9899999999998</v>
      </c>
      <c r="E709" s="1">
        <v>0</v>
      </c>
      <c r="F709" s="1">
        <v>0</v>
      </c>
      <c r="G709" s="2">
        <f t="shared" si="10"/>
        <v>3017.4818399999995</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1359.8</v>
      </c>
      <c r="D710" s="1">
        <f>'PR-RAS'!E717</f>
        <v>1474.36</v>
      </c>
      <c r="E710" s="1">
        <v>0</v>
      </c>
      <c r="F710" s="1">
        <v>0</v>
      </c>
      <c r="G710" s="2">
        <f t="shared" si="10"/>
        <v>3054.7406799999994</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10728.04</v>
      </c>
      <c r="D711" s="1">
        <f>'PR-RAS'!E718</f>
        <v>9642.59</v>
      </c>
      <c r="E711" s="1">
        <v>0</v>
      </c>
      <c r="F711" s="1">
        <v>0</v>
      </c>
      <c r="G711" s="2">
        <f t="shared" si="10"/>
        <v>21309.386200000001</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412.95</v>
      </c>
      <c r="D713" s="1">
        <f>'PR-RAS'!E720</f>
        <v>459.58</v>
      </c>
      <c r="E713" s="1">
        <v>0</v>
      </c>
      <c r="F713" s="1">
        <v>0</v>
      </c>
      <c r="G713" s="2">
        <f t="shared" si="10"/>
        <v>948.46231999999986</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86.86</v>
      </c>
      <c r="E714" s="1">
        <v>0</v>
      </c>
      <c r="F714" s="1">
        <v>0</v>
      </c>
      <c r="G714" s="2">
        <f t="shared" si="10"/>
        <v>123.86236</v>
      </c>
      <c r="H714" s="2">
        <f t="shared" si="11"/>
        <v>0.14000000000000057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1794.18</v>
      </c>
      <c r="E715" s="1">
        <v>0</v>
      </c>
      <c r="F715" s="1">
        <v>0</v>
      </c>
      <c r="G715" s="2">
        <f t="shared" si="10"/>
        <v>2562.0890399999998</v>
      </c>
      <c r="H715" s="2">
        <f t="shared" si="11"/>
        <v>0.18000000000006366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131.22</v>
      </c>
      <c r="E719" s="1">
        <v>0</v>
      </c>
      <c r="F719" s="1">
        <v>0</v>
      </c>
      <c r="G719" s="2">
        <f t="shared" si="10"/>
        <v>188.43191999999999</v>
      </c>
      <c r="H719" s="2">
        <f t="shared" si="11"/>
        <v>0.21999999999999886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1456.94</v>
      </c>
      <c r="D816" s="1">
        <f>'PR-RAS'!E823</f>
        <v>2311.5</v>
      </c>
      <c r="E816" s="1">
        <v>0</v>
      </c>
      <c r="F816" s="1">
        <v>0</v>
      </c>
      <c r="G816" s="2">
        <f t="shared" si="18"/>
        <v>4955.1511</v>
      </c>
      <c r="H816" s="2">
        <f t="shared" si="19"/>
        <v>0.55999999999994543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132.29</v>
      </c>
      <c r="E821" s="1">
        <v>0</v>
      </c>
      <c r="F821" s="1">
        <v>0</v>
      </c>
      <c r="G821" s="2">
        <f t="shared" si="18"/>
        <v>216.95559999999998</v>
      </c>
      <c r="H821" s="2">
        <f t="shared" si="19"/>
        <v>0.28999999999999204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91182.02</v>
      </c>
      <c r="D1480" s="6"/>
      <c r="E1480" s="6">
        <v>0</v>
      </c>
      <c r="F1480" s="6">
        <v>0</v>
      </c>
      <c r="G1480" s="7">
        <f t="shared" ref="G1480:G1580" si="34">B1480/1000*C1480</f>
        <v>91.182020000000009</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616465.42000000016</v>
      </c>
      <c r="D1481" s="1">
        <v>0</v>
      </c>
      <c r="E1481" s="1">
        <v>0</v>
      </c>
      <c r="F1481" s="1">
        <v>0</v>
      </c>
      <c r="G1481" s="2">
        <f t="shared" si="34"/>
        <v>1232.9308400000004</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2359.5300000000002</v>
      </c>
      <c r="D1482" s="1">
        <v>0</v>
      </c>
      <c r="E1482" s="1">
        <v>0</v>
      </c>
      <c r="F1482" s="1">
        <v>0</v>
      </c>
      <c r="G1482" s="2">
        <f t="shared" si="34"/>
        <v>7.078590000000001</v>
      </c>
      <c r="H1482" s="2">
        <f t="shared" si="35"/>
        <v>0.46999999999979991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610679.27000000014</v>
      </c>
      <c r="D1483" s="1">
        <v>0</v>
      </c>
      <c r="E1483" s="1">
        <v>0</v>
      </c>
      <c r="F1483" s="1">
        <v>0</v>
      </c>
      <c r="G1483" s="2">
        <f t="shared" si="34"/>
        <v>2442.7170800000008</v>
      </c>
      <c r="H1483" s="2">
        <f t="shared" si="35"/>
        <v>0.27000000013504177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495145.65</v>
      </c>
      <c r="D1484" s="1">
        <v>0</v>
      </c>
      <c r="E1484" s="1">
        <v>0</v>
      </c>
      <c r="F1484" s="1">
        <v>0</v>
      </c>
      <c r="G1484" s="2">
        <f t="shared" si="34"/>
        <v>2475.7282500000001</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113400.29</v>
      </c>
      <c r="D1485" s="1">
        <v>0</v>
      </c>
      <c r="E1485" s="1">
        <v>0</v>
      </c>
      <c r="F1485" s="1">
        <v>0</v>
      </c>
      <c r="G1485" s="2">
        <f t="shared" si="34"/>
        <v>680.40174000000002</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303.87</v>
      </c>
      <c r="D1486" s="1">
        <v>0</v>
      </c>
      <c r="E1486" s="1">
        <v>0</v>
      </c>
      <c r="F1486" s="1">
        <v>0</v>
      </c>
      <c r="G1486" s="2">
        <f t="shared" si="34"/>
        <v>2.1270899999999999</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622.17999999999995</v>
      </c>
      <c r="D1489" s="1">
        <v>0</v>
      </c>
      <c r="E1489" s="1">
        <v>0</v>
      </c>
      <c r="F1489" s="1">
        <v>0</v>
      </c>
      <c r="G1489" s="2">
        <f t="shared" si="34"/>
        <v>6.2218</v>
      </c>
      <c r="H1489" s="2">
        <f t="shared" si="35"/>
        <v>0.17999999999994998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1207.28</v>
      </c>
      <c r="D1491" s="1">
        <v>0</v>
      </c>
      <c r="E1491" s="1">
        <v>0</v>
      </c>
      <c r="F1491" s="1">
        <v>0</v>
      </c>
      <c r="G1491" s="2">
        <f t="shared" si="34"/>
        <v>14.487360000000001</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3426.62</v>
      </c>
      <c r="D1492" s="1">
        <v>0</v>
      </c>
      <c r="E1492" s="1">
        <v>0</v>
      </c>
      <c r="F1492" s="1">
        <v>0</v>
      </c>
      <c r="G1492" s="2">
        <f t="shared" si="34"/>
        <v>44.546059999999997</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606395.53000000014</v>
      </c>
      <c r="D1499" s="1">
        <v>0</v>
      </c>
      <c r="E1499" s="1">
        <v>0</v>
      </c>
      <c r="F1499" s="1">
        <v>0</v>
      </c>
      <c r="G1499" s="2">
        <f t="shared" si="34"/>
        <v>12127.910600000003</v>
      </c>
      <c r="H1499" s="2">
        <f t="shared" si="35"/>
        <v>0.469999999855645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1398.01</v>
      </c>
      <c r="D1500" s="1">
        <v>0</v>
      </c>
      <c r="E1500" s="1">
        <v>0</v>
      </c>
      <c r="F1500" s="1">
        <v>0</v>
      </c>
      <c r="G1500" s="2">
        <f t="shared" si="34"/>
        <v>29.358210000000003</v>
      </c>
      <c r="H1500" s="2">
        <f t="shared" si="35"/>
        <v>9.9999999999909051E-3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601570.90000000014</v>
      </c>
      <c r="D1501" s="1">
        <v>0</v>
      </c>
      <c r="E1501" s="1">
        <v>0</v>
      </c>
      <c r="F1501" s="1">
        <v>0</v>
      </c>
      <c r="G1501" s="2">
        <f t="shared" si="34"/>
        <v>13234.559800000003</v>
      </c>
      <c r="H1501" s="2">
        <f t="shared" si="35"/>
        <v>9.9999999860301614E-2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484522.25</v>
      </c>
      <c r="D1502" s="1">
        <v>0</v>
      </c>
      <c r="E1502" s="1">
        <v>0</v>
      </c>
      <c r="F1502" s="1">
        <v>0</v>
      </c>
      <c r="G1502" s="2">
        <f t="shared" si="34"/>
        <v>11144.01175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115750</v>
      </c>
      <c r="D1503" s="1">
        <v>0</v>
      </c>
      <c r="E1503" s="1">
        <v>0</v>
      </c>
      <c r="F1503" s="1">
        <v>0</v>
      </c>
      <c r="G1503" s="2">
        <f t="shared" si="34"/>
        <v>2778</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242.05</v>
      </c>
      <c r="D1504" s="1">
        <v>0</v>
      </c>
      <c r="E1504" s="1">
        <v>0</v>
      </c>
      <c r="F1504" s="1">
        <v>0</v>
      </c>
      <c r="G1504" s="2">
        <f t="shared" si="34"/>
        <v>6.0512500000000005</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628.17999999999995</v>
      </c>
      <c r="D1507" s="1">
        <v>0</v>
      </c>
      <c r="E1507" s="1">
        <v>0</v>
      </c>
      <c r="F1507" s="1">
        <v>0</v>
      </c>
      <c r="G1507" s="2">
        <f t="shared" si="34"/>
        <v>17.589040000000001</v>
      </c>
      <c r="H1507" s="2">
        <f t="shared" si="35"/>
        <v>0.17999999999994998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428.42</v>
      </c>
      <c r="D1509" s="1">
        <v>0</v>
      </c>
      <c r="E1509" s="1">
        <v>0</v>
      </c>
      <c r="F1509" s="1">
        <v>0</v>
      </c>
      <c r="G1509" s="2">
        <f t="shared" si="34"/>
        <v>12.852600000000001</v>
      </c>
      <c r="H1509" s="2">
        <f t="shared" si="35"/>
        <v>0.42000000000001592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3426.62</v>
      </c>
      <c r="D1510" s="1">
        <v>0</v>
      </c>
      <c r="E1510" s="1">
        <v>0</v>
      </c>
      <c r="F1510" s="1">
        <v>0</v>
      </c>
      <c r="G1510" s="2">
        <f t="shared" si="34"/>
        <v>106.22521999999999</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101251.91000000003</v>
      </c>
      <c r="D1517" s="1">
        <v>0</v>
      </c>
      <c r="E1517" s="1">
        <v>0</v>
      </c>
      <c r="F1517" s="1">
        <v>0</v>
      </c>
      <c r="G1517" s="2">
        <f t="shared" si="34"/>
        <v>3847.5725800000009</v>
      </c>
      <c r="H1517" s="2">
        <f t="shared" si="35"/>
        <v>8.999999996740371E-2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101251.91</v>
      </c>
      <c r="D1576" s="1">
        <v>0</v>
      </c>
      <c r="E1576" s="1">
        <v>0</v>
      </c>
      <c r="F1576" s="1">
        <v>0</v>
      </c>
      <c r="G1576" s="2">
        <f t="shared" si="34"/>
        <v>9821.4352699999999</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4796.41</v>
      </c>
      <c r="D1577" s="1">
        <v>0</v>
      </c>
      <c r="E1577" s="1">
        <v>0</v>
      </c>
      <c r="F1577" s="1">
        <v>0</v>
      </c>
      <c r="G1577" s="2">
        <f t="shared" si="34"/>
        <v>470.04818</v>
      </c>
      <c r="H1577" s="2">
        <f t="shared" si="35"/>
        <v>0.40999999999985448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96455.5</v>
      </c>
      <c r="D1578" s="1">
        <v>0</v>
      </c>
      <c r="E1578" s="1">
        <v>0</v>
      </c>
      <c r="F1578" s="1">
        <v>0</v>
      </c>
      <c r="G1578" s="2">
        <f t="shared" si="34"/>
        <v>9549.0945000000011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13578</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584011.58000000007</v>
      </c>
      <c r="I16" s="170">
        <f>'PR-RAS'!E6</f>
        <v>632999.98</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570491.73</v>
      </c>
      <c r="I17" s="170">
        <f>'PR-RAS'!E151</f>
        <v>599465.77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42018.950000000164</v>
      </c>
      <c r="I18" s="170">
        <f>'PR-RAS'!E645</f>
        <v>51690.309999999918</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91182.02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101251.91000000003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101251.91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85" sqref="E1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584011.58000000007</v>
      </c>
      <c r="E6" s="51">
        <f>E7+E44+E50+E82+E106+E124+E133+E139</f>
        <v>632999.98</v>
      </c>
      <c r="F6" s="52">
        <f t="shared" ref="F6:F131" si="0">IF(D6&lt;&gt;0,IF(E6/D6&gt;=100,"&gt;&gt;100",E6/D6*100),"-")</f>
        <v>108.38825832871326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440683.44000000006</v>
      </c>
      <c r="E50" s="51">
        <f>E51+E54+E59+E62+E65+E68+E71+E74+E77</f>
        <v>509974.89</v>
      </c>
      <c r="F50" s="52">
        <f t="shared" si="0"/>
        <v>115.72363372674045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430100.09</v>
      </c>
      <c r="E68" s="51">
        <f t="shared" si="15"/>
        <v>495950.44</v>
      </c>
      <c r="F68" s="52">
        <f t="shared" si="0"/>
        <v>115.31047110452823</v>
      </c>
    </row>
    <row r="69" spans="1:6" ht="12.75" customHeight="1" x14ac:dyDescent="0.2">
      <c r="A69" s="53" t="s">
        <v>184</v>
      </c>
      <c r="B69" s="85" t="s">
        <v>185</v>
      </c>
      <c r="C69" s="50" t="s">
        <v>184</v>
      </c>
      <c r="D69" s="242">
        <v>430100.09</v>
      </c>
      <c r="E69" s="242">
        <v>495942.25</v>
      </c>
      <c r="F69" s="52">
        <f t="shared" si="0"/>
        <v>115.30856689660307</v>
      </c>
    </row>
    <row r="70" spans="1:6" ht="24" x14ac:dyDescent="0.2">
      <c r="A70" s="53" t="s">
        <v>186</v>
      </c>
      <c r="B70" s="85" t="s">
        <v>187</v>
      </c>
      <c r="C70" s="50" t="s">
        <v>186</v>
      </c>
      <c r="D70" s="242">
        <v>0</v>
      </c>
      <c r="E70" s="242">
        <v>8.19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10132.09</v>
      </c>
      <c r="E74" s="51">
        <f t="shared" si="17"/>
        <v>13894.45</v>
      </c>
      <c r="F74" s="52">
        <f t="shared" si="0"/>
        <v>137.13310876630587</v>
      </c>
    </row>
    <row r="75" spans="1:6" ht="12.75" customHeight="1" x14ac:dyDescent="0.2">
      <c r="A75" s="53" t="s">
        <v>196</v>
      </c>
      <c r="B75" s="85" t="s">
        <v>197</v>
      </c>
      <c r="C75" s="50" t="s">
        <v>196</v>
      </c>
      <c r="D75" s="242">
        <v>10132.09</v>
      </c>
      <c r="E75" s="242">
        <v>13894.45</v>
      </c>
      <c r="F75" s="52">
        <f t="shared" si="0"/>
        <v>137.13310876630587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451.26</v>
      </c>
      <c r="E77" s="51">
        <f t="shared" si="18"/>
        <v>130</v>
      </c>
      <c r="F77" s="52">
        <f t="shared" si="0"/>
        <v>28.808225856490715</v>
      </c>
    </row>
    <row r="78" spans="1:6" ht="12.75" customHeight="1" x14ac:dyDescent="0.2">
      <c r="A78" s="53">
        <v>6391</v>
      </c>
      <c r="B78" s="85" t="s">
        <v>202</v>
      </c>
      <c r="C78" s="50" t="s">
        <v>203</v>
      </c>
      <c r="D78" s="242">
        <v>451.26</v>
      </c>
      <c r="E78" s="242">
        <v>130</v>
      </c>
      <c r="F78" s="52">
        <f t="shared" si="0"/>
        <v>28.808225856490715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0.21</v>
      </c>
      <c r="E82" s="51">
        <f t="shared" si="19"/>
        <v>4.9400000000000004</v>
      </c>
      <c r="F82" s="52">
        <f t="shared" si="0"/>
        <v>2352.3809523809527</v>
      </c>
    </row>
    <row r="83" spans="1:6" ht="12.75" customHeight="1" x14ac:dyDescent="0.2">
      <c r="A83" s="53">
        <v>641</v>
      </c>
      <c r="B83" s="85" t="s">
        <v>212</v>
      </c>
      <c r="C83" s="50" t="s">
        <v>213</v>
      </c>
      <c r="D83" s="51">
        <f t="shared" ref="D83:E83" si="20">SUM(D84:D90)</f>
        <v>0.21</v>
      </c>
      <c r="E83" s="51">
        <f t="shared" si="20"/>
        <v>4.9400000000000004</v>
      </c>
      <c r="F83" s="52">
        <f t="shared" si="0"/>
        <v>2352.3809523809527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0.21</v>
      </c>
      <c r="E85" s="242">
        <v>4.9400000000000004</v>
      </c>
      <c r="F85" s="52">
        <f t="shared" si="0"/>
        <v>2352.3809523809527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43416.01</v>
      </c>
      <c r="E106" s="51">
        <f t="shared" si="23"/>
        <v>39729.65</v>
      </c>
      <c r="F106" s="52">
        <f t="shared" si="0"/>
        <v>91.509215148973837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43416.01</v>
      </c>
      <c r="E112" s="51">
        <f t="shared" si="25"/>
        <v>39729.65</v>
      </c>
      <c r="F112" s="52">
        <f t="shared" si="0"/>
        <v>91.509215148973837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43416.01</v>
      </c>
      <c r="E117" s="242">
        <v>39729.65</v>
      </c>
      <c r="F117" s="52">
        <f t="shared" si="0"/>
        <v>91.509215148973837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1310.24</v>
      </c>
      <c r="E124" s="51">
        <f t="shared" si="27"/>
        <v>1664.2</v>
      </c>
      <c r="F124" s="52">
        <f t="shared" si="0"/>
        <v>127.01489803394799</v>
      </c>
    </row>
    <row r="125" spans="1:6" ht="12.75" customHeight="1" x14ac:dyDescent="0.2">
      <c r="A125" s="53">
        <v>661</v>
      </c>
      <c r="B125" s="86" t="s">
        <v>296</v>
      </c>
      <c r="C125" s="50" t="s">
        <v>297</v>
      </c>
      <c r="D125" s="51">
        <f t="shared" ref="D125:E125" si="28">SUM(D126:D127)</f>
        <v>992.77</v>
      </c>
      <c r="E125" s="51">
        <f t="shared" si="28"/>
        <v>1664.2</v>
      </c>
      <c r="F125" s="52">
        <f t="shared" si="0"/>
        <v>167.63197920968605</v>
      </c>
    </row>
    <row r="126" spans="1:6" ht="12.75" customHeight="1" x14ac:dyDescent="0.2">
      <c r="A126" s="53">
        <v>6614</v>
      </c>
      <c r="B126" s="86" t="s">
        <v>298</v>
      </c>
      <c r="C126" s="50" t="s">
        <v>299</v>
      </c>
      <c r="D126" s="242">
        <v>383.57</v>
      </c>
      <c r="E126" s="242">
        <v>80.959999999999994</v>
      </c>
      <c r="F126" s="52">
        <f t="shared" si="0"/>
        <v>21.106968741038141</v>
      </c>
    </row>
    <row r="127" spans="1:6" ht="12.75" customHeight="1" x14ac:dyDescent="0.2">
      <c r="A127" s="53">
        <v>6615</v>
      </c>
      <c r="B127" s="86" t="s">
        <v>300</v>
      </c>
      <c r="C127" s="50" t="s">
        <v>301</v>
      </c>
      <c r="D127" s="242">
        <v>609.20000000000005</v>
      </c>
      <c r="E127" s="242">
        <v>1583.24</v>
      </c>
      <c r="F127" s="52">
        <f t="shared" si="0"/>
        <v>259.88837820091925</v>
      </c>
    </row>
    <row r="128" spans="1:6" ht="24" x14ac:dyDescent="0.2">
      <c r="A128" s="53">
        <v>663</v>
      </c>
      <c r="B128" s="231" t="s">
        <v>302</v>
      </c>
      <c r="C128" s="50" t="s">
        <v>303</v>
      </c>
      <c r="D128" s="51">
        <f t="shared" ref="D128:E128" si="29">SUM(D129:D132)</f>
        <v>317.47000000000003</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317.47000000000003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98601.68</v>
      </c>
      <c r="E133" s="51">
        <f t="shared" si="30"/>
        <v>81626.3</v>
      </c>
      <c r="F133" s="52">
        <f t="shared" ref="F133:F223" si="31">IF(D133&lt;&gt;0,IF(E133/D133&gt;=100,"&gt;&gt;100",E133/D133*100),"-")</f>
        <v>82.783883601171908</v>
      </c>
    </row>
    <row r="134" spans="1:6" ht="24" x14ac:dyDescent="0.2">
      <c r="A134" s="53">
        <v>671</v>
      </c>
      <c r="B134" s="232" t="s">
        <v>314</v>
      </c>
      <c r="C134" s="50" t="s">
        <v>315</v>
      </c>
      <c r="D134" s="51">
        <f t="shared" ref="D134:E134" si="32">SUM(D135:D137)</f>
        <v>98601.68</v>
      </c>
      <c r="E134" s="51">
        <f t="shared" si="32"/>
        <v>81626.3</v>
      </c>
      <c r="F134" s="52">
        <f t="shared" si="31"/>
        <v>82.783883601171908</v>
      </c>
    </row>
    <row r="135" spans="1:6" ht="12.75" customHeight="1" x14ac:dyDescent="0.2">
      <c r="A135" s="53">
        <v>6711</v>
      </c>
      <c r="B135" s="85" t="s">
        <v>316</v>
      </c>
      <c r="C135" s="50" t="s">
        <v>317</v>
      </c>
      <c r="D135" s="242">
        <v>98601.68</v>
      </c>
      <c r="E135" s="242">
        <v>79635.3</v>
      </c>
      <c r="F135" s="52">
        <f t="shared" si="31"/>
        <v>80.764648229117412</v>
      </c>
    </row>
    <row r="136" spans="1:6" ht="24" x14ac:dyDescent="0.2">
      <c r="A136" s="53">
        <v>6712</v>
      </c>
      <c r="B136" s="232" t="s">
        <v>318</v>
      </c>
      <c r="C136" s="50" t="s">
        <v>319</v>
      </c>
      <c r="D136" s="242">
        <v>0</v>
      </c>
      <c r="E136" s="242">
        <v>1991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570491.73</v>
      </c>
      <c r="E151" s="51">
        <f t="shared" si="35"/>
        <v>599465.77</v>
      </c>
      <c r="F151" s="52">
        <f t="shared" si="31"/>
        <v>105.07878352592421</v>
      </c>
    </row>
    <row r="152" spans="1:6" ht="12.75" customHeight="1" x14ac:dyDescent="0.2">
      <c r="A152" s="53">
        <v>31</v>
      </c>
      <c r="B152" s="85" t="s">
        <v>349</v>
      </c>
      <c r="C152" s="50" t="s">
        <v>35</v>
      </c>
      <c r="D152" s="51">
        <f t="shared" ref="D152:E152" si="36">D153+D158+D159</f>
        <v>447902.32999999996</v>
      </c>
      <c r="E152" s="51">
        <f t="shared" si="36"/>
        <v>482221.95999999996</v>
      </c>
      <c r="F152" s="52">
        <f t="shared" si="31"/>
        <v>107.66230218092414</v>
      </c>
    </row>
    <row r="153" spans="1:6" ht="12.75" customHeight="1" x14ac:dyDescent="0.2">
      <c r="A153" s="53">
        <v>311</v>
      </c>
      <c r="B153" s="85" t="s">
        <v>350</v>
      </c>
      <c r="C153" s="50" t="s">
        <v>351</v>
      </c>
      <c r="D153" s="51">
        <f t="shared" ref="D153:E153" si="37">SUM(D154:D157)</f>
        <v>376453.56</v>
      </c>
      <c r="E153" s="51">
        <f t="shared" si="37"/>
        <v>399725.36</v>
      </c>
      <c r="F153" s="52">
        <f t="shared" si="31"/>
        <v>106.18185148787012</v>
      </c>
    </row>
    <row r="154" spans="1:6" ht="12.75" customHeight="1" x14ac:dyDescent="0.2">
      <c r="A154" s="53">
        <v>3111</v>
      </c>
      <c r="B154" s="85" t="s">
        <v>352</v>
      </c>
      <c r="C154" s="50" t="s">
        <v>353</v>
      </c>
      <c r="D154" s="242">
        <v>370319.13</v>
      </c>
      <c r="E154" s="242">
        <v>392425.93</v>
      </c>
      <c r="F154" s="52">
        <f t="shared" si="31"/>
        <v>105.96966189675373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5518.98</v>
      </c>
      <c r="E156" s="242">
        <v>6595.6</v>
      </c>
      <c r="F156" s="52">
        <f t="shared" si="31"/>
        <v>119.50759017064749</v>
      </c>
    </row>
    <row r="157" spans="1:6" ht="12.75" customHeight="1" x14ac:dyDescent="0.2">
      <c r="A157" s="53">
        <v>3114</v>
      </c>
      <c r="B157" s="85" t="s">
        <v>358</v>
      </c>
      <c r="C157" s="50" t="s">
        <v>359</v>
      </c>
      <c r="D157" s="242">
        <v>615.45000000000005</v>
      </c>
      <c r="E157" s="242">
        <v>703.83</v>
      </c>
      <c r="F157" s="52">
        <f t="shared" si="31"/>
        <v>114.36022422617597</v>
      </c>
    </row>
    <row r="158" spans="1:6" ht="12.75" customHeight="1" x14ac:dyDescent="0.2">
      <c r="A158" s="53">
        <v>312</v>
      </c>
      <c r="B158" s="85" t="s">
        <v>360</v>
      </c>
      <c r="C158" s="50" t="s">
        <v>361</v>
      </c>
      <c r="D158" s="242">
        <v>11505.17</v>
      </c>
      <c r="E158" s="242">
        <v>20034.04</v>
      </c>
      <c r="F158" s="52">
        <f t="shared" si="31"/>
        <v>174.13076034513179</v>
      </c>
    </row>
    <row r="159" spans="1:6" ht="12.75" customHeight="1" x14ac:dyDescent="0.2">
      <c r="A159" s="53">
        <v>313</v>
      </c>
      <c r="B159" s="85" t="s">
        <v>362</v>
      </c>
      <c r="C159" s="50" t="s">
        <v>363</v>
      </c>
      <c r="D159" s="51">
        <f t="shared" ref="D159:E159" si="38">SUM(D160:D162)</f>
        <v>59943.6</v>
      </c>
      <c r="E159" s="51">
        <f t="shared" si="38"/>
        <v>62462.559999999998</v>
      </c>
      <c r="F159" s="52">
        <f t="shared" si="31"/>
        <v>104.20221675041206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59804.36</v>
      </c>
      <c r="E161" s="242">
        <v>62462.559999999998</v>
      </c>
      <c r="F161" s="52">
        <f t="shared" si="31"/>
        <v>104.44482643071508</v>
      </c>
    </row>
    <row r="162" spans="1:6" ht="12.75" customHeight="1" x14ac:dyDescent="0.2">
      <c r="A162" s="53">
        <v>3133</v>
      </c>
      <c r="B162" s="85" t="s">
        <v>367</v>
      </c>
      <c r="C162" s="50" t="s">
        <v>368</v>
      </c>
      <c r="D162" s="242">
        <v>139.24</v>
      </c>
      <c r="E162" s="242"/>
      <c r="F162" s="52">
        <f t="shared" si="31"/>
        <v>0</v>
      </c>
    </row>
    <row r="163" spans="1:6" ht="12.75" customHeight="1" x14ac:dyDescent="0.2">
      <c r="A163" s="53">
        <v>32</v>
      </c>
      <c r="B163" s="85" t="s">
        <v>369</v>
      </c>
      <c r="C163" s="50" t="s">
        <v>370</v>
      </c>
      <c r="D163" s="51">
        <f t="shared" ref="D163:E163" si="39">D164+D169+D177+D187+D188</f>
        <v>117657.42000000001</v>
      </c>
      <c r="E163" s="51">
        <f t="shared" si="39"/>
        <v>113717.29</v>
      </c>
      <c r="F163" s="52">
        <f t="shared" si="31"/>
        <v>96.651184430187215</v>
      </c>
    </row>
    <row r="164" spans="1:6" ht="12.75" customHeight="1" x14ac:dyDescent="0.2">
      <c r="A164" s="53">
        <v>321</v>
      </c>
      <c r="B164" s="85" t="s">
        <v>371</v>
      </c>
      <c r="C164" s="50" t="s">
        <v>372</v>
      </c>
      <c r="D164" s="51">
        <f t="shared" ref="D164:E164" si="40">SUM(D165:D168)</f>
        <v>17183.730000000003</v>
      </c>
      <c r="E164" s="51">
        <f t="shared" si="40"/>
        <v>16224.359999999999</v>
      </c>
      <c r="F164" s="52">
        <f t="shared" si="31"/>
        <v>94.416986300413214</v>
      </c>
    </row>
    <row r="165" spans="1:6" ht="12.75" customHeight="1" x14ac:dyDescent="0.2">
      <c r="A165" s="53">
        <v>3211</v>
      </c>
      <c r="B165" s="85" t="s">
        <v>373</v>
      </c>
      <c r="C165" s="50" t="s">
        <v>374</v>
      </c>
      <c r="D165" s="242">
        <v>4002.34</v>
      </c>
      <c r="E165" s="242">
        <v>4966.3</v>
      </c>
      <c r="F165" s="52">
        <f t="shared" si="31"/>
        <v>124.08491032745843</v>
      </c>
    </row>
    <row r="166" spans="1:6" ht="12.75" customHeight="1" x14ac:dyDescent="0.2">
      <c r="A166" s="53">
        <v>3212</v>
      </c>
      <c r="B166" s="85" t="s">
        <v>375</v>
      </c>
      <c r="C166" s="50" t="s">
        <v>376</v>
      </c>
      <c r="D166" s="242">
        <v>10728.04</v>
      </c>
      <c r="E166" s="242">
        <v>9642.59</v>
      </c>
      <c r="F166" s="52">
        <f t="shared" si="31"/>
        <v>89.882121990596602</v>
      </c>
    </row>
    <row r="167" spans="1:6" ht="12.75" customHeight="1" x14ac:dyDescent="0.2">
      <c r="A167" s="53">
        <v>3213</v>
      </c>
      <c r="B167" s="85" t="s">
        <v>377</v>
      </c>
      <c r="C167" s="50" t="s">
        <v>378</v>
      </c>
      <c r="D167" s="242">
        <v>2313.4699999999998</v>
      </c>
      <c r="E167" s="242">
        <v>665.09</v>
      </c>
      <c r="F167" s="52">
        <f t="shared" si="31"/>
        <v>28.748589780719009</v>
      </c>
    </row>
    <row r="168" spans="1:6" ht="12.75" customHeight="1" x14ac:dyDescent="0.2">
      <c r="A168" s="53">
        <v>3214</v>
      </c>
      <c r="B168" s="85" t="s">
        <v>379</v>
      </c>
      <c r="C168" s="50" t="s">
        <v>380</v>
      </c>
      <c r="D168" s="242">
        <v>139.88</v>
      </c>
      <c r="E168" s="242">
        <v>950.38</v>
      </c>
      <c r="F168" s="52">
        <f t="shared" si="31"/>
        <v>679.42522161853014</v>
      </c>
    </row>
    <row r="169" spans="1:6" ht="12.75" customHeight="1" x14ac:dyDescent="0.2">
      <c r="A169" s="53">
        <v>322</v>
      </c>
      <c r="B169" s="85" t="s">
        <v>381</v>
      </c>
      <c r="C169" s="50" t="s">
        <v>382</v>
      </c>
      <c r="D169" s="51">
        <f t="shared" ref="D169:E169" si="41">SUM(D170:D176)</f>
        <v>56776.82</v>
      </c>
      <c r="E169" s="51">
        <f t="shared" si="41"/>
        <v>67728.37</v>
      </c>
      <c r="F169" s="52">
        <f t="shared" si="31"/>
        <v>119.2887696070333</v>
      </c>
    </row>
    <row r="170" spans="1:6" ht="12.75" customHeight="1" x14ac:dyDescent="0.2">
      <c r="A170" s="53">
        <v>3221</v>
      </c>
      <c r="B170" s="85" t="s">
        <v>383</v>
      </c>
      <c r="C170" s="50" t="s">
        <v>384</v>
      </c>
      <c r="D170" s="242">
        <v>7184.01</v>
      </c>
      <c r="E170" s="242">
        <v>7315.72</v>
      </c>
      <c r="F170" s="52">
        <f t="shared" si="31"/>
        <v>101.83337718071105</v>
      </c>
    </row>
    <row r="171" spans="1:6" ht="12.75" customHeight="1" x14ac:dyDescent="0.2">
      <c r="A171" s="53">
        <v>3222</v>
      </c>
      <c r="B171" s="85" t="s">
        <v>385</v>
      </c>
      <c r="C171" s="50" t="s">
        <v>386</v>
      </c>
      <c r="D171" s="242">
        <v>21406.79</v>
      </c>
      <c r="E171" s="242">
        <v>36466.35</v>
      </c>
      <c r="F171" s="52">
        <f t="shared" si="31"/>
        <v>170.34945454222702</v>
      </c>
    </row>
    <row r="172" spans="1:6" ht="12.75" customHeight="1" x14ac:dyDescent="0.2">
      <c r="A172" s="53">
        <v>3223</v>
      </c>
      <c r="B172" s="85" t="s">
        <v>387</v>
      </c>
      <c r="C172" s="50" t="s">
        <v>388</v>
      </c>
      <c r="D172" s="242">
        <v>25944.75</v>
      </c>
      <c r="E172" s="242">
        <v>21390.38</v>
      </c>
      <c r="F172" s="52">
        <f t="shared" si="31"/>
        <v>82.445889823567398</v>
      </c>
    </row>
    <row r="173" spans="1:6" ht="12.75" customHeight="1" x14ac:dyDescent="0.2">
      <c r="A173" s="53">
        <v>3224</v>
      </c>
      <c r="B173" s="85" t="s">
        <v>389</v>
      </c>
      <c r="C173" s="50" t="s">
        <v>390</v>
      </c>
      <c r="D173" s="242">
        <v>651.04999999999995</v>
      </c>
      <c r="E173" s="242">
        <v>1365.65</v>
      </c>
      <c r="F173" s="52">
        <f t="shared" si="31"/>
        <v>209.76115505721529</v>
      </c>
    </row>
    <row r="174" spans="1:6" ht="12.75" customHeight="1" x14ac:dyDescent="0.2">
      <c r="A174" s="53">
        <v>3225</v>
      </c>
      <c r="B174" s="85" t="s">
        <v>391</v>
      </c>
      <c r="C174" s="50" t="s">
        <v>392</v>
      </c>
      <c r="D174" s="242">
        <v>678.52</v>
      </c>
      <c r="E174" s="242">
        <v>490.05</v>
      </c>
      <c r="F174" s="52">
        <f t="shared" si="31"/>
        <v>72.223368507929024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911.7</v>
      </c>
      <c r="E176" s="242">
        <v>700.22</v>
      </c>
      <c r="F176" s="52">
        <f t="shared" si="31"/>
        <v>76.803773170999236</v>
      </c>
    </row>
    <row r="177" spans="1:6" ht="12.75" customHeight="1" x14ac:dyDescent="0.2">
      <c r="A177" s="53">
        <v>323</v>
      </c>
      <c r="B177" s="85" t="s">
        <v>397</v>
      </c>
      <c r="C177" s="50" t="s">
        <v>398</v>
      </c>
      <c r="D177" s="51">
        <f t="shared" ref="D177:E177" si="42">SUM(D178:D186)</f>
        <v>14769.77</v>
      </c>
      <c r="E177" s="51">
        <f t="shared" si="42"/>
        <v>13923.279999999999</v>
      </c>
      <c r="F177" s="52">
        <f t="shared" si="31"/>
        <v>94.268766541388246</v>
      </c>
    </row>
    <row r="178" spans="1:6" ht="12.75" customHeight="1" x14ac:dyDescent="0.2">
      <c r="A178" s="53">
        <v>3231</v>
      </c>
      <c r="B178" s="85" t="s">
        <v>399</v>
      </c>
      <c r="C178" s="50" t="s">
        <v>400</v>
      </c>
      <c r="D178" s="242">
        <v>1787.92</v>
      </c>
      <c r="E178" s="242">
        <v>2368.89</v>
      </c>
      <c r="F178" s="52">
        <f t="shared" si="31"/>
        <v>132.49418318492997</v>
      </c>
    </row>
    <row r="179" spans="1:6" ht="12.75" customHeight="1" x14ac:dyDescent="0.2">
      <c r="A179" s="53">
        <v>3232</v>
      </c>
      <c r="B179" s="85" t="s">
        <v>401</v>
      </c>
      <c r="C179" s="50" t="s">
        <v>402</v>
      </c>
      <c r="D179" s="242">
        <v>5338.62</v>
      </c>
      <c r="E179" s="242">
        <v>4094.67</v>
      </c>
      <c r="F179" s="52">
        <f t="shared" si="31"/>
        <v>76.699034581970622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1261.69</v>
      </c>
      <c r="E181" s="242">
        <v>1983.67</v>
      </c>
      <c r="F181" s="52">
        <f t="shared" si="31"/>
        <v>157.22324818299265</v>
      </c>
    </row>
    <row r="182" spans="1:6" ht="12.75" customHeight="1" x14ac:dyDescent="0.2">
      <c r="A182" s="53">
        <v>3235</v>
      </c>
      <c r="B182" s="85" t="s">
        <v>407</v>
      </c>
      <c r="C182" s="50" t="s">
        <v>408</v>
      </c>
      <c r="D182" s="242">
        <v>1204.3800000000001</v>
      </c>
      <c r="E182" s="242">
        <v>855.34</v>
      </c>
      <c r="F182" s="52">
        <f t="shared" si="31"/>
        <v>71.019113568807185</v>
      </c>
    </row>
    <row r="183" spans="1:6" ht="12.75" customHeight="1" x14ac:dyDescent="0.2">
      <c r="A183" s="53">
        <v>3236</v>
      </c>
      <c r="B183" s="85" t="s">
        <v>409</v>
      </c>
      <c r="C183" s="50" t="s">
        <v>410</v>
      </c>
      <c r="D183" s="242">
        <v>990.3</v>
      </c>
      <c r="E183" s="242">
        <v>459.58</v>
      </c>
      <c r="F183" s="52">
        <f t="shared" si="31"/>
        <v>46.408159143693837</v>
      </c>
    </row>
    <row r="184" spans="1:6" ht="12.75" customHeight="1" x14ac:dyDescent="0.2">
      <c r="A184" s="53">
        <v>3237</v>
      </c>
      <c r="B184" s="85" t="s">
        <v>411</v>
      </c>
      <c r="C184" s="50" t="s">
        <v>412</v>
      </c>
      <c r="D184" s="242">
        <v>473.99</v>
      </c>
      <c r="E184" s="242">
        <v>1943.25</v>
      </c>
      <c r="F184" s="52">
        <f t="shared" si="31"/>
        <v>409.97700373425596</v>
      </c>
    </row>
    <row r="185" spans="1:6" ht="12.75" customHeight="1" x14ac:dyDescent="0.2">
      <c r="A185" s="53">
        <v>3238</v>
      </c>
      <c r="B185" s="85" t="s">
        <v>413</v>
      </c>
      <c r="C185" s="50" t="s">
        <v>414</v>
      </c>
      <c r="D185" s="242">
        <v>457.51</v>
      </c>
      <c r="E185" s="242">
        <v>436.8</v>
      </c>
      <c r="F185" s="52">
        <f t="shared" si="31"/>
        <v>95.473322987475683</v>
      </c>
    </row>
    <row r="186" spans="1:6" ht="12.75" customHeight="1" x14ac:dyDescent="0.2">
      <c r="A186" s="53">
        <v>3239</v>
      </c>
      <c r="B186" s="85" t="s">
        <v>415</v>
      </c>
      <c r="C186" s="50" t="s">
        <v>416</v>
      </c>
      <c r="D186" s="242">
        <v>3255.36</v>
      </c>
      <c r="E186" s="242">
        <v>1781.08</v>
      </c>
      <c r="F186" s="52">
        <f t="shared" si="31"/>
        <v>54.712228447852155</v>
      </c>
    </row>
    <row r="187" spans="1:6" ht="12.75" customHeight="1" x14ac:dyDescent="0.2">
      <c r="A187" s="53">
        <v>324</v>
      </c>
      <c r="B187" s="85" t="s">
        <v>417</v>
      </c>
      <c r="C187" s="50" t="s">
        <v>418</v>
      </c>
      <c r="D187" s="242">
        <v>5648.53</v>
      </c>
      <c r="E187" s="242">
        <v>69.150000000000006</v>
      </c>
      <c r="F187" s="52">
        <f t="shared" si="31"/>
        <v>1.2242123171869497</v>
      </c>
    </row>
    <row r="188" spans="1:6" ht="12.75" customHeight="1" x14ac:dyDescent="0.2">
      <c r="A188" s="53">
        <v>329</v>
      </c>
      <c r="B188" s="85" t="s">
        <v>419</v>
      </c>
      <c r="C188" s="50" t="s">
        <v>420</v>
      </c>
      <c r="D188" s="51">
        <f t="shared" ref="D188:E188" si="43">SUM(D189:D195)</f>
        <v>23278.57</v>
      </c>
      <c r="E188" s="51">
        <f t="shared" si="43"/>
        <v>15772.13</v>
      </c>
      <c r="F188" s="52">
        <f t="shared" si="31"/>
        <v>67.753861169307214</v>
      </c>
    </row>
    <row r="189" spans="1:6" ht="12.75" customHeight="1" x14ac:dyDescent="0.2">
      <c r="A189" s="53">
        <v>3291</v>
      </c>
      <c r="B189" s="232" t="s">
        <v>421</v>
      </c>
      <c r="C189" s="50" t="s">
        <v>422</v>
      </c>
      <c r="D189" s="242">
        <v>383.83</v>
      </c>
      <c r="E189" s="242">
        <v>322.02999999999997</v>
      </c>
      <c r="F189" s="52">
        <f t="shared" si="31"/>
        <v>83.899122007138573</v>
      </c>
    </row>
    <row r="190" spans="1:6" ht="12.75" customHeight="1" x14ac:dyDescent="0.2">
      <c r="A190" s="53">
        <v>3292</v>
      </c>
      <c r="B190" s="85" t="s">
        <v>423</v>
      </c>
      <c r="C190" s="50" t="s">
        <v>424</v>
      </c>
      <c r="D190" s="242">
        <v>0</v>
      </c>
      <c r="E190" s="242">
        <v>131.22</v>
      </c>
      <c r="F190" s="52" t="str">
        <f t="shared" si="31"/>
        <v>-</v>
      </c>
    </row>
    <row r="191" spans="1:6" ht="12.75" customHeight="1" x14ac:dyDescent="0.2">
      <c r="A191" s="53">
        <v>3293</v>
      </c>
      <c r="B191" s="85" t="s">
        <v>425</v>
      </c>
      <c r="C191" s="50" t="s">
        <v>426</v>
      </c>
      <c r="D191" s="242">
        <v>382.64</v>
      </c>
      <c r="E191" s="242">
        <v>41.75</v>
      </c>
      <c r="F191" s="52">
        <f t="shared" si="31"/>
        <v>10.911039096801172</v>
      </c>
    </row>
    <row r="192" spans="1:6" ht="12.75" customHeight="1" x14ac:dyDescent="0.2">
      <c r="A192" s="53">
        <v>3294</v>
      </c>
      <c r="B192" s="85" t="s">
        <v>427</v>
      </c>
      <c r="C192" s="50" t="s">
        <v>428</v>
      </c>
      <c r="D192" s="242">
        <v>119.45</v>
      </c>
      <c r="E192" s="242">
        <v>68.27</v>
      </c>
      <c r="F192" s="52">
        <f t="shared" si="31"/>
        <v>57.153620761825032</v>
      </c>
    </row>
    <row r="193" spans="1:6" ht="12.75" customHeight="1" x14ac:dyDescent="0.2">
      <c r="A193" s="53">
        <v>3295</v>
      </c>
      <c r="B193" s="85" t="s">
        <v>429</v>
      </c>
      <c r="C193" s="50" t="s">
        <v>430</v>
      </c>
      <c r="D193" s="242">
        <v>3629.68</v>
      </c>
      <c r="E193" s="242">
        <v>957.04</v>
      </c>
      <c r="F193" s="52">
        <f t="shared" si="31"/>
        <v>26.367062661171232</v>
      </c>
    </row>
    <row r="194" spans="1:6" ht="12.75" customHeight="1" x14ac:dyDescent="0.2">
      <c r="A194" s="53" t="s">
        <v>431</v>
      </c>
      <c r="B194" s="85" t="s">
        <v>432</v>
      </c>
      <c r="C194" s="50" t="s">
        <v>431</v>
      </c>
      <c r="D194" s="242">
        <v>2833.98</v>
      </c>
      <c r="E194" s="242"/>
      <c r="F194" s="52">
        <f t="shared" si="31"/>
        <v>0</v>
      </c>
    </row>
    <row r="195" spans="1:6" ht="12.75" customHeight="1" x14ac:dyDescent="0.2">
      <c r="A195" s="53">
        <v>3299</v>
      </c>
      <c r="B195" s="85" t="s">
        <v>433</v>
      </c>
      <c r="C195" s="50" t="s">
        <v>434</v>
      </c>
      <c r="D195" s="242">
        <v>15928.99</v>
      </c>
      <c r="E195" s="242">
        <v>14251.82</v>
      </c>
      <c r="F195" s="52">
        <f t="shared" si="31"/>
        <v>89.470958296790954</v>
      </c>
    </row>
    <row r="196" spans="1:6" ht="12.75" customHeight="1" x14ac:dyDescent="0.2">
      <c r="A196" s="53">
        <v>34</v>
      </c>
      <c r="B196" s="232" t="s">
        <v>435</v>
      </c>
      <c r="C196" s="50" t="s">
        <v>436</v>
      </c>
      <c r="D196" s="51">
        <f t="shared" ref="D196:E196" si="44">D197+D202+D210</f>
        <v>3475.04</v>
      </c>
      <c r="E196" s="51">
        <f t="shared" si="44"/>
        <v>303.87</v>
      </c>
      <c r="F196" s="52">
        <f t="shared" si="31"/>
        <v>8.7443597771536439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3475.04</v>
      </c>
      <c r="E210" s="51">
        <f t="shared" si="47"/>
        <v>303.87</v>
      </c>
      <c r="F210" s="52">
        <f t="shared" si="31"/>
        <v>8.7443597771536439</v>
      </c>
    </row>
    <row r="211" spans="1:6" ht="12.75" customHeight="1" x14ac:dyDescent="0.2">
      <c r="A211" s="53">
        <v>3431</v>
      </c>
      <c r="B211" s="232" t="s">
        <v>465</v>
      </c>
      <c r="C211" s="50" t="s">
        <v>466</v>
      </c>
      <c r="D211" s="242">
        <v>287.62</v>
      </c>
      <c r="E211" s="242">
        <v>303.87</v>
      </c>
      <c r="F211" s="52">
        <f t="shared" si="31"/>
        <v>105.64981572908698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3187.42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1456.94</v>
      </c>
      <c r="E252" s="51">
        <f t="shared" si="63"/>
        <v>2443.79</v>
      </c>
      <c r="F252" s="52">
        <f t="shared" ref="F252:F258" si="64">IF(D252&lt;&gt;0,IF(E252/D252&gt;=100,"&gt;&gt;100",E252/D252*100),"-")</f>
        <v>167.73442969511441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1456.94</v>
      </c>
      <c r="E259" s="51">
        <f t="shared" si="66"/>
        <v>2443.79</v>
      </c>
      <c r="F259" s="52">
        <f t="shared" ref="F259:F262" si="67">IF(D259&lt;&gt;0,IF(E259/D259&gt;=100,"&gt;&gt;100",E259/D259*100),"-")</f>
        <v>167.73442969511441</v>
      </c>
    </row>
    <row r="260" spans="1:6" ht="12.75" customHeight="1" x14ac:dyDescent="0.2">
      <c r="A260" s="53">
        <v>3721</v>
      </c>
      <c r="B260" s="85" t="s">
        <v>559</v>
      </c>
      <c r="C260" s="50" t="s">
        <v>560</v>
      </c>
      <c r="D260" s="242">
        <v>1456.94</v>
      </c>
      <c r="E260" s="242">
        <v>2311.5</v>
      </c>
      <c r="F260" s="52">
        <f t="shared" si="67"/>
        <v>158.65444012793938</v>
      </c>
    </row>
    <row r="261" spans="1:6" ht="12.75" customHeight="1" x14ac:dyDescent="0.2">
      <c r="A261" s="53">
        <v>3722</v>
      </c>
      <c r="B261" s="85" t="s">
        <v>561</v>
      </c>
      <c r="C261" s="50" t="s">
        <v>562</v>
      </c>
      <c r="D261" s="242">
        <v>0</v>
      </c>
      <c r="E261" s="242">
        <v>132.29</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778.86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778.86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778.86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570491.73</v>
      </c>
      <c r="E289" s="51">
        <f t="shared" si="79"/>
        <v>599465.77</v>
      </c>
      <c r="F289" s="52">
        <f t="shared" si="76"/>
        <v>105.07878352592421</v>
      </c>
    </row>
    <row r="290" spans="1:6" ht="12.75" customHeight="1" x14ac:dyDescent="0.2">
      <c r="A290" s="53" t="s">
        <v>608</v>
      </c>
      <c r="B290" s="85" t="s">
        <v>619</v>
      </c>
      <c r="C290" s="50" t="s">
        <v>620</v>
      </c>
      <c r="D290" s="51">
        <f>IF(D6&gt;=D289,D6-D289,0)</f>
        <v>13519.850000000093</v>
      </c>
      <c r="E290" s="51">
        <f>IF(E6&gt;=E289,E6-E289,0)</f>
        <v>33534.209999999963</v>
      </c>
      <c r="F290" s="52">
        <f t="shared" si="76"/>
        <v>248.03684952125749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29735.9</v>
      </c>
      <c r="E292" s="242">
        <v>21523.15</v>
      </c>
      <c r="F292" s="52">
        <f t="shared" si="76"/>
        <v>72.381027646716603</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2699.65</v>
      </c>
      <c r="E294" s="242">
        <v>1826.82</v>
      </c>
      <c r="F294" s="52">
        <f t="shared" si="76"/>
        <v>67.668771877836008</v>
      </c>
    </row>
    <row r="295" spans="1:6" ht="24" x14ac:dyDescent="0.2">
      <c r="A295" s="53">
        <v>9661</v>
      </c>
      <c r="B295" s="85" t="s">
        <v>629</v>
      </c>
      <c r="C295" s="50" t="s">
        <v>630</v>
      </c>
      <c r="D295" s="242">
        <v>600.30999999999995</v>
      </c>
      <c r="E295" s="242">
        <v>224.2</v>
      </c>
      <c r="F295" s="52">
        <f t="shared" si="76"/>
        <v>37.347370525228634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159.04</v>
      </c>
      <c r="E298" s="51">
        <f t="shared" si="80"/>
        <v>59.57</v>
      </c>
      <c r="F298" s="52">
        <f t="shared" ref="F298:F418" si="81">IF(D298&lt;&gt;0,IF(E298/D298&gt;=100,"&gt;&gt;100",E298/D298*100),"-")</f>
        <v>37.45598591549296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159.04</v>
      </c>
      <c r="E311" s="51">
        <f t="shared" si="85"/>
        <v>59.57</v>
      </c>
      <c r="F311" s="52">
        <f t="shared" si="81"/>
        <v>37.45598591549296</v>
      </c>
    </row>
    <row r="312" spans="1:6" ht="12.75" customHeight="1" x14ac:dyDescent="0.2">
      <c r="A312" s="53">
        <v>721</v>
      </c>
      <c r="B312" s="85" t="s">
        <v>662</v>
      </c>
      <c r="C312" s="50" t="s">
        <v>663</v>
      </c>
      <c r="D312" s="51">
        <f t="shared" ref="D312:E312" si="86">SUM(D313:D316)</f>
        <v>159.04</v>
      </c>
      <c r="E312" s="51">
        <f t="shared" si="86"/>
        <v>59.57</v>
      </c>
      <c r="F312" s="52">
        <f t="shared" si="81"/>
        <v>37.45598591549296</v>
      </c>
    </row>
    <row r="313" spans="1:6" ht="12.75" customHeight="1" x14ac:dyDescent="0.2">
      <c r="A313" s="53">
        <v>7211</v>
      </c>
      <c r="B313" s="85" t="s">
        <v>664</v>
      </c>
      <c r="C313" s="50" t="s">
        <v>665</v>
      </c>
      <c r="D313" s="242">
        <v>159.04</v>
      </c>
      <c r="E313" s="242">
        <v>59.57</v>
      </c>
      <c r="F313" s="52">
        <f t="shared" si="81"/>
        <v>37.45598591549296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1395.84</v>
      </c>
      <c r="E350" s="51">
        <f t="shared" si="95"/>
        <v>3426.62</v>
      </c>
      <c r="F350" s="52">
        <f t="shared" si="81"/>
        <v>245.48802154974783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1395.84</v>
      </c>
      <c r="E363" s="51">
        <f t="shared" si="99"/>
        <v>3426.62</v>
      </c>
      <c r="F363" s="52">
        <f t="shared" si="81"/>
        <v>245.48802154974783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1078.3699999999999</v>
      </c>
      <c r="E369" s="51">
        <f t="shared" si="101"/>
        <v>3418.43</v>
      </c>
      <c r="F369" s="52">
        <f t="shared" si="81"/>
        <v>316.99973107560487</v>
      </c>
    </row>
    <row r="370" spans="1:6" ht="12.75" customHeight="1" x14ac:dyDescent="0.2">
      <c r="A370" s="53">
        <v>4221</v>
      </c>
      <c r="B370" s="85" t="s">
        <v>674</v>
      </c>
      <c r="C370" s="50" t="s">
        <v>766</v>
      </c>
      <c r="D370" s="242">
        <v>0</v>
      </c>
      <c r="E370" s="242">
        <v>3418.43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1078.3699999999999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317.47000000000003</v>
      </c>
      <c r="E383" s="51">
        <f t="shared" si="103"/>
        <v>8.19</v>
      </c>
      <c r="F383" s="52">
        <f t="shared" si="81"/>
        <v>2.5797713169748318</v>
      </c>
    </row>
    <row r="384" spans="1:6" ht="12.75" customHeight="1" x14ac:dyDescent="0.2">
      <c r="A384" s="53">
        <v>4241</v>
      </c>
      <c r="B384" s="85" t="s">
        <v>783</v>
      </c>
      <c r="C384" s="50" t="s">
        <v>784</v>
      </c>
      <c r="D384" s="242">
        <v>317.47000000000003</v>
      </c>
      <c r="E384" s="242">
        <v>8.19</v>
      </c>
      <c r="F384" s="52">
        <f t="shared" si="81"/>
        <v>2.5797713169748318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1236.8</v>
      </c>
      <c r="E408" s="51">
        <f t="shared" si="111"/>
        <v>3367.0499999999997</v>
      </c>
      <c r="F408" s="52">
        <f t="shared" si="81"/>
        <v>272.23884217335058</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697.05</v>
      </c>
      <c r="E411" s="242">
        <v>272.32</v>
      </c>
      <c r="F411" s="52">
        <f t="shared" si="81"/>
        <v>39.067498744709852</v>
      </c>
    </row>
    <row r="412" spans="1:6" ht="12.75" customHeight="1" x14ac:dyDescent="0.2">
      <c r="A412" s="53" t="s">
        <v>608</v>
      </c>
      <c r="B412" s="85" t="s">
        <v>829</v>
      </c>
      <c r="C412" s="50" t="s">
        <v>830</v>
      </c>
      <c r="D412" s="51">
        <f>D6+D298</f>
        <v>584170.62000000011</v>
      </c>
      <c r="E412" s="51">
        <f>E6+E298</f>
        <v>633059.54999999993</v>
      </c>
      <c r="F412" s="52">
        <f t="shared" si="81"/>
        <v>108.36894707234674</v>
      </c>
    </row>
    <row r="413" spans="1:6" ht="12.75" customHeight="1" x14ac:dyDescent="0.2">
      <c r="A413" s="53" t="s">
        <v>608</v>
      </c>
      <c r="B413" s="85" t="s">
        <v>831</v>
      </c>
      <c r="C413" s="50" t="s">
        <v>832</v>
      </c>
      <c r="D413" s="51">
        <f t="shared" ref="D413:E413" si="112">D289+D350</f>
        <v>571887.56999999995</v>
      </c>
      <c r="E413" s="51">
        <f t="shared" si="112"/>
        <v>602892.39</v>
      </c>
      <c r="F413" s="52">
        <f t="shared" si="81"/>
        <v>105.42148870275325</v>
      </c>
    </row>
    <row r="414" spans="1:6" ht="12.75" customHeight="1" x14ac:dyDescent="0.2">
      <c r="A414" s="53" t="s">
        <v>608</v>
      </c>
      <c r="B414" s="85" t="s">
        <v>833</v>
      </c>
      <c r="C414" s="50" t="s">
        <v>834</v>
      </c>
      <c r="D414" s="51">
        <f t="shared" ref="D414:E414" si="113">IF(D412&gt;=D413,D412-D413,0)</f>
        <v>12283.050000000163</v>
      </c>
      <c r="E414" s="51">
        <f t="shared" si="113"/>
        <v>30167.159999999916</v>
      </c>
      <c r="F414" s="52">
        <f t="shared" si="81"/>
        <v>245.59991207395166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29735.9</v>
      </c>
      <c r="E416" s="51">
        <f t="shared" si="115"/>
        <v>21523.15</v>
      </c>
      <c r="F416" s="52">
        <f t="shared" si="81"/>
        <v>72.381027646716603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3396.7</v>
      </c>
      <c r="E418" s="62">
        <f t="shared" si="117"/>
        <v>2099.14</v>
      </c>
      <c r="F418" s="57">
        <f t="shared" si="81"/>
        <v>61.799393529013457</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584170.62000000011</v>
      </c>
      <c r="E639" s="51">
        <f t="shared" si="180"/>
        <v>633059.54999999993</v>
      </c>
      <c r="F639" s="52">
        <f t="shared" si="119"/>
        <v>108.36894707234674</v>
      </c>
    </row>
    <row r="640" spans="1:6" ht="12.75" customHeight="1" x14ac:dyDescent="0.2">
      <c r="A640" s="53" t="s">
        <v>608</v>
      </c>
      <c r="B640" s="85" t="s">
        <v>1277</v>
      </c>
      <c r="C640" s="50" t="s">
        <v>1278</v>
      </c>
      <c r="D640" s="51">
        <f t="shared" ref="D640:E640" si="181">D413+D528</f>
        <v>571887.56999999995</v>
      </c>
      <c r="E640" s="51">
        <f t="shared" si="181"/>
        <v>602892.39</v>
      </c>
      <c r="F640" s="52">
        <f t="shared" si="119"/>
        <v>105.42148870275325</v>
      </c>
    </row>
    <row r="641" spans="1:6" ht="12.75" customHeight="1" x14ac:dyDescent="0.2">
      <c r="A641" s="53" t="s">
        <v>608</v>
      </c>
      <c r="B641" s="85" t="s">
        <v>1279</v>
      </c>
      <c r="C641" s="50" t="s">
        <v>1280</v>
      </c>
      <c r="D641" s="51">
        <f t="shared" ref="D641:E641" si="182">IF(D639&gt;=D640,D639-D640,0)</f>
        <v>12283.050000000163</v>
      </c>
      <c r="E641" s="51">
        <f t="shared" si="182"/>
        <v>30167.159999999916</v>
      </c>
      <c r="F641" s="52">
        <f t="shared" si="119"/>
        <v>245.59991207395166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29735.9</v>
      </c>
      <c r="E643" s="51">
        <f t="shared" si="184"/>
        <v>21523.15</v>
      </c>
      <c r="F643" s="52">
        <f t="shared" si="119"/>
        <v>72.381027646716603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42018.950000000164</v>
      </c>
      <c r="E645" s="51">
        <f t="shared" si="186"/>
        <v>51690.309999999918</v>
      </c>
      <c r="F645" s="52">
        <f t="shared" si="119"/>
        <v>123.01666272003398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74141.98</v>
      </c>
      <c r="E647" s="243">
        <v>87789.24</v>
      </c>
      <c r="F647" s="57">
        <f t="shared" si="119"/>
        <v>118.40692681797817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41742.07</v>
      </c>
      <c r="E649" s="242">
        <v>29219.62</v>
      </c>
      <c r="F649" s="52">
        <f t="shared" ref="F649:F724" si="188">IF(D649&lt;&gt;0,IF(E649/D649&gt;=100,"&gt;&gt;100",E649/D649*100),"-")</f>
        <v>70.000409658648934</v>
      </c>
    </row>
    <row r="650" spans="1:6" ht="12.75" customHeight="1" x14ac:dyDescent="0.2">
      <c r="A650" s="53" t="s">
        <v>1296</v>
      </c>
      <c r="B650" s="85" t="s">
        <v>1297</v>
      </c>
      <c r="C650" s="50" t="s">
        <v>1296</v>
      </c>
      <c r="D650" s="242">
        <v>179961.71</v>
      </c>
      <c r="E650" s="242">
        <v>189900.6</v>
      </c>
      <c r="F650" s="52">
        <f t="shared" si="188"/>
        <v>105.52278037366949</v>
      </c>
    </row>
    <row r="651" spans="1:6" ht="12.75" customHeight="1" x14ac:dyDescent="0.2">
      <c r="A651" s="53" t="s">
        <v>1298</v>
      </c>
      <c r="B651" s="85" t="s">
        <v>1299</v>
      </c>
      <c r="C651" s="50" t="s">
        <v>1298</v>
      </c>
      <c r="D651" s="242">
        <v>177408.63</v>
      </c>
      <c r="E651" s="242">
        <v>161442.34</v>
      </c>
      <c r="F651" s="52">
        <f t="shared" si="188"/>
        <v>91.000274338401681</v>
      </c>
    </row>
    <row r="652" spans="1:6" ht="24" x14ac:dyDescent="0.2">
      <c r="A652" s="53">
        <v>11</v>
      </c>
      <c r="B652" s="85" t="s">
        <v>1300</v>
      </c>
      <c r="C652" s="50" t="s">
        <v>1301</v>
      </c>
      <c r="D652" s="51">
        <f t="shared" ref="D652:E652" si="189">+D649+D650-D651</f>
        <v>44295.149999999994</v>
      </c>
      <c r="E652" s="51">
        <f t="shared" si="189"/>
        <v>57677.880000000005</v>
      </c>
      <c r="F652" s="52">
        <f t="shared" si="188"/>
        <v>130.21263050243653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52</v>
      </c>
      <c r="F654" s="52">
        <f t="shared" si="188"/>
        <v>101.96078431372548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41</v>
      </c>
      <c r="F656" s="52">
        <f t="shared" si="188"/>
        <v>97.61904761904762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430010.5</v>
      </c>
      <c r="E675" s="242">
        <v>493744.3</v>
      </c>
      <c r="F675" s="52">
        <f t="shared" si="188"/>
        <v>114.82145203431078</v>
      </c>
    </row>
    <row r="676" spans="1:6" ht="24" x14ac:dyDescent="0.2">
      <c r="A676" s="53">
        <v>63613</v>
      </c>
      <c r="B676" s="232" t="s">
        <v>1349</v>
      </c>
      <c r="C676" s="50" t="s">
        <v>1350</v>
      </c>
      <c r="D676" s="242">
        <v>89.59</v>
      </c>
      <c r="E676" s="242">
        <v>2197.9499999999998</v>
      </c>
      <c r="F676" s="52">
        <f t="shared" si="188"/>
        <v>2453.3430070320346</v>
      </c>
    </row>
    <row r="677" spans="1:6" ht="24" x14ac:dyDescent="0.2">
      <c r="A677" s="53">
        <v>63622</v>
      </c>
      <c r="B677" s="232" t="s">
        <v>1351</v>
      </c>
      <c r="C677" s="50" t="s">
        <v>1352</v>
      </c>
      <c r="D677" s="242">
        <v>0</v>
      </c>
      <c r="E677" s="242">
        <v>8.19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1163.68</v>
      </c>
      <c r="E694" s="242">
        <v>7320</v>
      </c>
      <c r="F694" s="52">
        <f t="shared" si="188"/>
        <v>629.03891104083596</v>
      </c>
    </row>
    <row r="695" spans="1:6" ht="12.75" customHeight="1" x14ac:dyDescent="0.2">
      <c r="A695" s="53">
        <v>63812</v>
      </c>
      <c r="B695" s="232" t="s">
        <v>1372</v>
      </c>
      <c r="C695" s="50" t="s">
        <v>1373</v>
      </c>
      <c r="D695" s="242">
        <v>8968.41</v>
      </c>
      <c r="E695" s="242">
        <v>6574.45</v>
      </c>
      <c r="F695" s="52">
        <f t="shared" si="188"/>
        <v>73.306751140949174</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30854.73</v>
      </c>
      <c r="E710" s="242">
        <v>28682.52</v>
      </c>
      <c r="F710" s="52">
        <f t="shared" si="188"/>
        <v>92.959880057287819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791.36</v>
      </c>
      <c r="E712" s="242">
        <v>31.86</v>
      </c>
      <c r="F712" s="52">
        <f t="shared" si="188"/>
        <v>4.0259805903760615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2130.9899999999998</v>
      </c>
      <c r="F716" s="52" t="str">
        <f t="shared" si="188"/>
        <v>-</v>
      </c>
    </row>
    <row r="717" spans="1:6" ht="12.75" customHeight="1" x14ac:dyDescent="0.2">
      <c r="A717" s="53">
        <v>31215</v>
      </c>
      <c r="B717" s="85" t="s">
        <v>1413</v>
      </c>
      <c r="C717" s="50" t="s">
        <v>1414</v>
      </c>
      <c r="D717" s="242">
        <v>1359.8</v>
      </c>
      <c r="E717" s="242">
        <v>1474.36</v>
      </c>
      <c r="F717" s="52">
        <f t="shared" si="188"/>
        <v>108.42476834828652</v>
      </c>
    </row>
    <row r="718" spans="1:6" ht="12.75" customHeight="1" x14ac:dyDescent="0.2">
      <c r="A718" s="53">
        <v>32121</v>
      </c>
      <c r="B718" s="85" t="s">
        <v>1415</v>
      </c>
      <c r="C718" s="50" t="s">
        <v>1416</v>
      </c>
      <c r="D718" s="242">
        <v>10728.04</v>
      </c>
      <c r="E718" s="242">
        <v>9642.59</v>
      </c>
      <c r="F718" s="52">
        <f t="shared" si="188"/>
        <v>89.882121990596602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412.95</v>
      </c>
      <c r="E720" s="242">
        <v>459.58</v>
      </c>
      <c r="F720" s="52">
        <f t="shared" si="188"/>
        <v>111.2919239617387</v>
      </c>
    </row>
    <row r="721" spans="1:6" ht="12.75" customHeight="1" x14ac:dyDescent="0.2">
      <c r="A721" s="53" t="s">
        <v>1421</v>
      </c>
      <c r="B721" s="85" t="s">
        <v>1422</v>
      </c>
      <c r="C721" s="50" t="s">
        <v>1421</v>
      </c>
      <c r="D721" s="242">
        <v>0</v>
      </c>
      <c r="E721" s="242">
        <v>86.86</v>
      </c>
      <c r="F721" s="52" t="str">
        <f t="shared" si="188"/>
        <v>-</v>
      </c>
    </row>
    <row r="722" spans="1:6" ht="12.75" customHeight="1" x14ac:dyDescent="0.2">
      <c r="A722" s="53" t="s">
        <v>1423</v>
      </c>
      <c r="B722" s="85" t="s">
        <v>1424</v>
      </c>
      <c r="C722" s="50" t="s">
        <v>1423</v>
      </c>
      <c r="D722" s="242">
        <v>0</v>
      </c>
      <c r="E722" s="242">
        <v>1794.18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131.22</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1456.94</v>
      </c>
      <c r="E823" s="242">
        <v>2311.5</v>
      </c>
      <c r="F823" s="52">
        <f t="shared" si="190"/>
        <v>158.65444012793938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132.29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0" workbookViewId="0">
      <selection activeCell="C106" sqref="C10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F102" sqref="F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91182.02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616465.42000000016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2359.5300000000002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610679.27000000014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495145.65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113400.29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303.87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622.17999999999995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1207.28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3426.62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606395.53000000014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1398.01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601570.90000000014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484522.25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115750</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242.05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628.17999999999995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428.42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3426.62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101251.91000000003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101251.91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4796.41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96455.5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7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13578</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2023-07-10T06:46:01Z</cp:lastPrinted>
  <dcterms:created xsi:type="dcterms:W3CDTF">2022-04-01T05:14:30Z</dcterms:created>
  <dcterms:modified xsi:type="dcterms:W3CDTF">2023-07-10T06:46:26Z</dcterms:modified>
</cp:coreProperties>
</file>